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220" yWindow="40" windowWidth="28580" windowHeight="17200" tabRatio="500" activeTab="2"/>
  </bookViews>
  <sheets>
    <sheet name="Newborn-Fetal" sheetId="1" r:id="rId1"/>
    <sheet name="Sheet1" sheetId="6" r:id="rId2"/>
    <sheet name="Juvenile" sheetId="2" r:id="rId3"/>
    <sheet name="Sheet2" sheetId="7" r:id="rId4"/>
    <sheet name="Adult Female" sheetId="3" r:id="rId5"/>
    <sheet name="Sheet3" sheetId="8" r:id="rId6"/>
    <sheet name="Adult Male" sheetId="4" r:id="rId7"/>
    <sheet name="Unknown" sheetId="5" r:id="rId8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Q20" i="8" l="1"/>
  <c r="AP20" i="8"/>
  <c r="AQ18" i="8"/>
  <c r="AP18" i="8"/>
  <c r="AC15" i="8"/>
  <c r="AB15" i="8"/>
  <c r="X15" i="8"/>
  <c r="W15" i="8"/>
  <c r="S15" i="8"/>
  <c r="R15" i="8"/>
  <c r="N15" i="8"/>
  <c r="M15" i="8"/>
  <c r="I15" i="8"/>
  <c r="H15" i="8"/>
  <c r="AC14" i="8"/>
  <c r="AB14" i="8"/>
  <c r="X14" i="8"/>
  <c r="W14" i="8"/>
  <c r="S14" i="8"/>
  <c r="R14" i="8"/>
  <c r="N14" i="8"/>
  <c r="M14" i="8"/>
  <c r="I14" i="8"/>
  <c r="H14" i="8"/>
  <c r="H12" i="3"/>
  <c r="I12" i="3"/>
  <c r="O12" i="3"/>
  <c r="P12" i="3"/>
  <c r="V12" i="3"/>
  <c r="W12" i="3"/>
  <c r="AC12" i="3"/>
  <c r="AD12" i="3"/>
  <c r="AJ12" i="3"/>
  <c r="AK12" i="3"/>
  <c r="H13" i="3"/>
  <c r="I13" i="3"/>
  <c r="O13" i="3"/>
  <c r="P13" i="3"/>
  <c r="V13" i="3"/>
  <c r="W13" i="3"/>
  <c r="AC13" i="3"/>
  <c r="AD13" i="3"/>
  <c r="AJ13" i="3"/>
  <c r="AK13" i="3"/>
  <c r="H14" i="3"/>
  <c r="I14" i="3"/>
  <c r="O14" i="3"/>
  <c r="P14" i="3"/>
  <c r="V14" i="3"/>
  <c r="W14" i="3"/>
  <c r="AC14" i="3"/>
  <c r="AD14" i="3"/>
  <c r="AJ14" i="3"/>
  <c r="AK14" i="3"/>
  <c r="H15" i="3"/>
  <c r="I15" i="3"/>
  <c r="O15" i="3"/>
  <c r="P15" i="3"/>
  <c r="V15" i="3"/>
  <c r="W15" i="3"/>
  <c r="AC15" i="3"/>
  <c r="AD15" i="3"/>
  <c r="AJ15" i="3"/>
  <c r="AK15" i="3"/>
  <c r="H16" i="3"/>
  <c r="I16" i="3"/>
  <c r="O16" i="3"/>
  <c r="P16" i="3"/>
  <c r="V16" i="3"/>
  <c r="W16" i="3"/>
  <c r="AC16" i="3"/>
  <c r="AD16" i="3"/>
  <c r="AJ16" i="3"/>
  <c r="AK16" i="3"/>
  <c r="H17" i="3"/>
  <c r="I17" i="3"/>
  <c r="O17" i="3"/>
  <c r="P17" i="3"/>
  <c r="V17" i="3"/>
  <c r="W17" i="3"/>
  <c r="AC17" i="3"/>
  <c r="AD17" i="3"/>
  <c r="AJ17" i="3"/>
  <c r="AK17" i="3"/>
  <c r="H18" i="3"/>
  <c r="I18" i="3"/>
  <c r="O18" i="3"/>
  <c r="P18" i="3"/>
  <c r="V18" i="3"/>
  <c r="W18" i="3"/>
  <c r="AC18" i="3"/>
  <c r="AD18" i="3"/>
  <c r="AJ18" i="3"/>
  <c r="AK18" i="3"/>
  <c r="AC12" i="8"/>
  <c r="AB12" i="8"/>
  <c r="X12" i="8"/>
  <c r="W12" i="8"/>
  <c r="S12" i="8"/>
  <c r="R12" i="8"/>
  <c r="N12" i="8"/>
  <c r="M12" i="8"/>
  <c r="I12" i="8"/>
  <c r="H12" i="8"/>
  <c r="AC11" i="8"/>
  <c r="AB11" i="8"/>
  <c r="X11" i="8"/>
  <c r="W11" i="8"/>
  <c r="S11" i="8"/>
  <c r="R11" i="8"/>
  <c r="N11" i="8"/>
  <c r="M11" i="8"/>
  <c r="I11" i="8"/>
  <c r="H11" i="8"/>
  <c r="AC10" i="8"/>
  <c r="AB10" i="8"/>
  <c r="X10" i="8"/>
  <c r="W10" i="8"/>
  <c r="S10" i="8"/>
  <c r="R10" i="8"/>
  <c r="N10" i="8"/>
  <c r="M10" i="8"/>
  <c r="I10" i="8"/>
  <c r="H10" i="8"/>
  <c r="AC9" i="8"/>
  <c r="AB9" i="8"/>
  <c r="X9" i="8"/>
  <c r="W9" i="8"/>
  <c r="S9" i="8"/>
  <c r="R9" i="8"/>
  <c r="N9" i="8"/>
  <c r="M9" i="8"/>
  <c r="I9" i="8"/>
  <c r="H9" i="8"/>
  <c r="AC8" i="8"/>
  <c r="AB8" i="8"/>
  <c r="X8" i="8"/>
  <c r="W8" i="8"/>
  <c r="S8" i="8"/>
  <c r="R8" i="8"/>
  <c r="N8" i="8"/>
  <c r="M8" i="8"/>
  <c r="I8" i="8"/>
  <c r="H8" i="8"/>
  <c r="AC7" i="8"/>
  <c r="AB7" i="8"/>
  <c r="X7" i="8"/>
  <c r="W7" i="8"/>
  <c r="S7" i="8"/>
  <c r="R7" i="8"/>
  <c r="N7" i="8"/>
  <c r="M7" i="8"/>
  <c r="I7" i="8"/>
  <c r="H7" i="8"/>
  <c r="AC6" i="8"/>
  <c r="AB6" i="8"/>
  <c r="X6" i="8"/>
  <c r="W6" i="8"/>
  <c r="S6" i="8"/>
  <c r="R6" i="8"/>
  <c r="N6" i="8"/>
  <c r="M6" i="8"/>
  <c r="I6" i="8"/>
  <c r="H6" i="8"/>
  <c r="AC5" i="8"/>
  <c r="AB5" i="8"/>
  <c r="X5" i="8"/>
  <c r="W5" i="8"/>
  <c r="S5" i="8"/>
  <c r="R5" i="8"/>
  <c r="N5" i="8"/>
  <c r="M5" i="8"/>
  <c r="I5" i="8"/>
  <c r="H5" i="8"/>
  <c r="AC4" i="8"/>
  <c r="AB4" i="8"/>
  <c r="X4" i="8"/>
  <c r="W4" i="8"/>
  <c r="S4" i="8"/>
  <c r="R4" i="8"/>
  <c r="N4" i="8"/>
  <c r="M4" i="8"/>
  <c r="I4" i="8"/>
  <c r="H4" i="8"/>
  <c r="AC3" i="8"/>
  <c r="AB3" i="8"/>
  <c r="X3" i="8"/>
  <c r="W3" i="8"/>
  <c r="S3" i="8"/>
  <c r="R3" i="8"/>
  <c r="N3" i="8"/>
  <c r="M3" i="8"/>
  <c r="I3" i="8"/>
  <c r="H3" i="8"/>
  <c r="O4" i="1"/>
  <c r="AC4" i="4"/>
  <c r="AC3" i="4"/>
  <c r="X4" i="4"/>
  <c r="X3" i="4"/>
  <c r="S4" i="4"/>
  <c r="S3" i="4"/>
  <c r="N4" i="4"/>
  <c r="N3" i="4"/>
  <c r="I4" i="4"/>
  <c r="I3" i="4"/>
  <c r="H3" i="4"/>
  <c r="M3" i="4"/>
  <c r="R3" i="4"/>
  <c r="W3" i="4"/>
  <c r="AB3" i="4"/>
  <c r="AC3" i="3"/>
  <c r="X3" i="3"/>
  <c r="S3" i="3"/>
  <c r="N3" i="3"/>
  <c r="I3" i="3"/>
  <c r="AK7" i="2"/>
  <c r="AK8" i="2"/>
  <c r="AK5" i="2"/>
  <c r="AD7" i="2"/>
  <c r="AD8" i="2"/>
  <c r="AD5" i="2"/>
  <c r="W7" i="2"/>
  <c r="W8" i="2"/>
  <c r="W5" i="2"/>
  <c r="P7" i="2"/>
  <c r="P8" i="2"/>
  <c r="P5" i="2"/>
  <c r="I7" i="2"/>
  <c r="I8" i="2"/>
  <c r="I5" i="2"/>
  <c r="AK3" i="2"/>
  <c r="AK6" i="2"/>
  <c r="AK4" i="2"/>
  <c r="AD3" i="2"/>
  <c r="AD6" i="2"/>
  <c r="AD4" i="2"/>
  <c r="W3" i="2"/>
  <c r="W6" i="2"/>
  <c r="W4" i="2"/>
  <c r="P3" i="2"/>
  <c r="P6" i="2"/>
  <c r="P4" i="2"/>
  <c r="I3" i="2"/>
  <c r="I6" i="2"/>
  <c r="I4" i="2"/>
  <c r="AJ4" i="1"/>
  <c r="AJ5" i="1"/>
  <c r="AJ6" i="1"/>
  <c r="AJ7" i="1"/>
  <c r="AJ3" i="1"/>
  <c r="AC4" i="1"/>
  <c r="AC5" i="1"/>
  <c r="AC6" i="1"/>
  <c r="AC7" i="1"/>
  <c r="AC3" i="1"/>
  <c r="V4" i="1"/>
  <c r="V5" i="1"/>
  <c r="V6" i="1"/>
  <c r="V7" i="1"/>
  <c r="V3" i="1"/>
  <c r="O5" i="1"/>
  <c r="O6" i="1"/>
  <c r="O7" i="1"/>
  <c r="O3" i="1"/>
  <c r="H4" i="1"/>
  <c r="H5" i="1"/>
  <c r="H6" i="1"/>
  <c r="H7" i="1"/>
  <c r="H3" i="1"/>
  <c r="AJ4" i="2"/>
  <c r="AC4" i="2"/>
  <c r="V4" i="2"/>
  <c r="O4" i="2"/>
  <c r="H4" i="2"/>
  <c r="AI7" i="1"/>
  <c r="AB7" i="1"/>
  <c r="U7" i="1"/>
  <c r="N7" i="1"/>
  <c r="G7" i="1"/>
  <c r="AI6" i="1"/>
  <c r="AB6" i="1"/>
  <c r="U6" i="1"/>
  <c r="N6" i="1"/>
  <c r="G6" i="1"/>
  <c r="AJ5" i="2"/>
  <c r="AC5" i="2"/>
  <c r="V5" i="2"/>
  <c r="O5" i="2"/>
  <c r="H5" i="2"/>
  <c r="AB4" i="4"/>
  <c r="W4" i="4"/>
  <c r="R4" i="4"/>
  <c r="M4" i="4"/>
  <c r="H4" i="4"/>
  <c r="AJ8" i="2"/>
  <c r="AC8" i="2"/>
  <c r="V8" i="2"/>
  <c r="O8" i="2"/>
  <c r="H8" i="2"/>
  <c r="AJ7" i="2"/>
  <c r="AC7" i="2"/>
  <c r="V7" i="2"/>
  <c r="O7" i="2"/>
  <c r="H7" i="2"/>
  <c r="AI5" i="1"/>
  <c r="AB5" i="1"/>
  <c r="U5" i="1"/>
  <c r="N5" i="1"/>
  <c r="G5" i="1"/>
  <c r="AB3" i="3"/>
  <c r="W3" i="3"/>
  <c r="R3" i="3"/>
  <c r="M3" i="3"/>
  <c r="H3" i="3"/>
  <c r="AJ6" i="2"/>
  <c r="AC6" i="2"/>
  <c r="V6" i="2"/>
  <c r="O6" i="2"/>
  <c r="H6" i="2"/>
  <c r="AJ3" i="2"/>
  <c r="AC3" i="2"/>
  <c r="V3" i="2"/>
  <c r="O3" i="2"/>
  <c r="H3" i="2"/>
  <c r="AI4" i="1"/>
  <c r="AB4" i="1"/>
  <c r="U4" i="1"/>
  <c r="N4" i="1"/>
  <c r="G4" i="1"/>
  <c r="AI3" i="1"/>
  <c r="AB3" i="1"/>
  <c r="U3" i="1"/>
  <c r="N3" i="1"/>
  <c r="G3" i="1"/>
  <c r="O17" i="5"/>
  <c r="AQ16" i="5"/>
  <c r="AM16" i="5"/>
  <c r="AI16" i="5"/>
  <c r="AE16" i="5"/>
  <c r="AA16" i="5"/>
  <c r="W16" i="5"/>
  <c r="S16" i="5"/>
  <c r="O16" i="5"/>
  <c r="K16" i="5"/>
  <c r="G16" i="5"/>
  <c r="AQ15" i="5"/>
  <c r="AM15" i="5"/>
  <c r="AI15" i="5"/>
  <c r="AE15" i="5"/>
  <c r="AA15" i="5"/>
  <c r="W15" i="5"/>
  <c r="S15" i="5"/>
  <c r="O15" i="5"/>
  <c r="K15" i="5"/>
  <c r="G15" i="5"/>
  <c r="AQ14" i="5"/>
  <c r="AM14" i="5"/>
  <c r="AI14" i="5"/>
  <c r="AE14" i="5"/>
  <c r="AA14" i="5"/>
  <c r="W14" i="5"/>
  <c r="S14" i="5"/>
  <c r="O14" i="5"/>
  <c r="K14" i="5"/>
  <c r="G14" i="5"/>
  <c r="AQ13" i="5"/>
  <c r="AM13" i="5"/>
  <c r="AI13" i="5"/>
  <c r="AE13" i="5"/>
  <c r="AA13" i="5"/>
  <c r="W13" i="5"/>
  <c r="S13" i="5"/>
  <c r="O13" i="5"/>
  <c r="K13" i="5"/>
  <c r="G13" i="5"/>
  <c r="AQ12" i="5"/>
  <c r="AM12" i="5"/>
  <c r="AI12" i="5"/>
  <c r="AE12" i="5"/>
  <c r="AA12" i="5"/>
  <c r="W12" i="5"/>
  <c r="S12" i="5"/>
  <c r="O12" i="5"/>
  <c r="K12" i="5"/>
  <c r="G12" i="5"/>
  <c r="AQ11" i="5"/>
  <c r="AM11" i="5"/>
  <c r="AI11" i="5"/>
  <c r="AE11" i="5"/>
  <c r="AA11" i="5"/>
  <c r="W11" i="5"/>
  <c r="S11" i="5"/>
  <c r="O11" i="5"/>
  <c r="K11" i="5"/>
  <c r="G11" i="5"/>
  <c r="AQ10" i="5"/>
  <c r="AM10" i="5"/>
  <c r="AI10" i="5"/>
  <c r="AE10" i="5"/>
  <c r="AA10" i="5"/>
  <c r="W10" i="5"/>
  <c r="S10" i="5"/>
  <c r="O10" i="5"/>
  <c r="K10" i="5"/>
  <c r="G10" i="5"/>
  <c r="AQ9" i="5"/>
  <c r="AM9" i="5"/>
  <c r="AI9" i="5"/>
  <c r="AE9" i="5"/>
  <c r="AA9" i="5"/>
  <c r="W9" i="5"/>
  <c r="S9" i="5"/>
  <c r="O9" i="5"/>
  <c r="K9" i="5"/>
  <c r="G9" i="5"/>
  <c r="AQ8" i="5"/>
  <c r="AM8" i="5"/>
  <c r="AI8" i="5"/>
  <c r="AE8" i="5"/>
  <c r="AA8" i="5"/>
  <c r="W8" i="5"/>
  <c r="S8" i="5"/>
  <c r="O8" i="5"/>
  <c r="K8" i="5"/>
  <c r="G8" i="5"/>
  <c r="AQ7" i="5"/>
  <c r="AM7" i="5"/>
  <c r="AI7" i="5"/>
  <c r="AE7" i="5"/>
  <c r="AA7" i="5"/>
  <c r="W7" i="5"/>
  <c r="S7" i="5"/>
  <c r="O7" i="5"/>
  <c r="K7" i="5"/>
  <c r="G7" i="5"/>
  <c r="AQ6" i="5"/>
  <c r="AM6" i="5"/>
  <c r="AI6" i="5"/>
  <c r="AE6" i="5"/>
  <c r="AA6" i="5"/>
  <c r="W6" i="5"/>
  <c r="S6" i="5"/>
  <c r="O6" i="5"/>
  <c r="K6" i="5"/>
  <c r="G6" i="5"/>
  <c r="AQ5" i="5"/>
  <c r="AM5" i="5"/>
  <c r="AI5" i="5"/>
  <c r="AE5" i="5"/>
  <c r="AA5" i="5"/>
  <c r="W5" i="5"/>
  <c r="S5" i="5"/>
  <c r="O5" i="5"/>
  <c r="K5" i="5"/>
  <c r="G5" i="5"/>
  <c r="AQ4" i="5"/>
  <c r="AM4" i="5"/>
  <c r="AI4" i="5"/>
  <c r="AE4" i="5"/>
  <c r="AA4" i="5"/>
  <c r="W4" i="5"/>
  <c r="S4" i="5"/>
  <c r="O4" i="5"/>
  <c r="K4" i="5"/>
  <c r="G4" i="5"/>
  <c r="AQ3" i="5"/>
  <c r="AM3" i="5"/>
  <c r="AI3" i="5"/>
  <c r="AE3" i="5"/>
  <c r="AA3" i="5"/>
  <c r="W3" i="5"/>
  <c r="S3" i="5"/>
  <c r="O3" i="5"/>
  <c r="K3" i="5"/>
  <c r="G3" i="5"/>
</calcChain>
</file>

<file path=xl/sharedStrings.xml><?xml version="1.0" encoding="utf-8"?>
<sst xmlns="http://schemas.openxmlformats.org/spreadsheetml/2006/main" count="1297" uniqueCount="245">
  <si>
    <t>Catalogue Number</t>
  </si>
  <si>
    <t>Portion</t>
  </si>
  <si>
    <t>Sex</t>
  </si>
  <si>
    <t>Male Radius</t>
  </si>
  <si>
    <t>Unfused Radius,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</si>
  <si>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</si>
  <si>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</si>
  <si>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</si>
  <si>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</si>
  <si>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</si>
  <si>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</si>
  <si>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</si>
  <si>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</si>
  <si>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</si>
  <si>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 xml:space="preserve">Total Length A </t>
  </si>
  <si>
    <t>Total Length B</t>
  </si>
  <si>
    <t>Total Length C</t>
  </si>
  <si>
    <t>Total Length Average</t>
  </si>
  <si>
    <t xml:space="preserve">Distal Width A </t>
  </si>
  <si>
    <t>Distal Width B</t>
  </si>
  <si>
    <t>Distal Width C</t>
  </si>
  <si>
    <t>Distal Width Average</t>
  </si>
  <si>
    <t xml:space="preserve">Distal Height A </t>
  </si>
  <si>
    <t>Distal Height B</t>
  </si>
  <si>
    <t>Distal Height C</t>
  </si>
  <si>
    <t>Distal Height Average</t>
  </si>
  <si>
    <t xml:space="preserve">Proximal Height A </t>
  </si>
  <si>
    <t>Proximal Height B</t>
  </si>
  <si>
    <t>Proximal Height C</t>
  </si>
  <si>
    <t>Proximal Height Average</t>
  </si>
  <si>
    <t xml:space="preserve">Proximal Width A </t>
  </si>
  <si>
    <t>Proximal Width B</t>
  </si>
  <si>
    <t>Proximal Width C</t>
  </si>
  <si>
    <t>Proximal Width Average</t>
  </si>
  <si>
    <t>Total Length A (&lt;110.0mm)</t>
  </si>
  <si>
    <t>Total Length B (&lt;110.0mm)</t>
  </si>
  <si>
    <t>Total Length C (&lt;110.0mm)</t>
  </si>
  <si>
    <t>Total Length Average (&lt;110.0mm)</t>
  </si>
  <si>
    <t>Distal Width A (&lt;36.0mm)</t>
  </si>
  <si>
    <t>Distal Width B (&lt;36.0mm)</t>
  </si>
  <si>
    <t>Distal Width C (&lt;36.0mm)</t>
  </si>
  <si>
    <t>Distal Width Average (&lt;36.0mm)</t>
  </si>
  <si>
    <t>Distal Height A (&lt;23.0mm)</t>
  </si>
  <si>
    <t>Distal Height  B (&lt;23.0mm)</t>
  </si>
  <si>
    <t>Distal Height C (&lt;23.0mm)</t>
  </si>
  <si>
    <t>Distal Height Average (&lt;23.0mm)</t>
  </si>
  <si>
    <t>Proximal Height A (&lt;23.5mm)</t>
  </si>
  <si>
    <t>Proximal Height B (23.5mm)</t>
  </si>
  <si>
    <t>Proximal Height C (23.5mm)</t>
  </si>
  <si>
    <t>Proximal Height Average (23.5mm)</t>
  </si>
  <si>
    <t>Proximal Width A (&lt;19.0mm)</t>
  </si>
  <si>
    <t>Proximal Width B (&lt;19.0mm)</t>
  </si>
  <si>
    <t>Proximal Width C (&lt;19.0mm)</t>
  </si>
  <si>
    <t>Proximal Width Average (&lt;19.0mm)</t>
  </si>
  <si>
    <t>Proximal</t>
  </si>
  <si>
    <t>N/A</t>
  </si>
  <si>
    <t>Female</t>
  </si>
  <si>
    <t>F</t>
  </si>
  <si>
    <t>3.02 - 3.66</t>
  </si>
  <si>
    <t>3.09 - 3.64</t>
  </si>
  <si>
    <t>3.05 - 3.65</t>
  </si>
  <si>
    <t>36.18 - 43.91</t>
  </si>
  <si>
    <t>37.07 - 43.69</t>
  </si>
  <si>
    <t>36.62 - 43.80</t>
  </si>
  <si>
    <t>3.49 - 3.72</t>
  </si>
  <si>
    <t>3.55 - 3.59</t>
  </si>
  <si>
    <t>3.52 - 3.66</t>
  </si>
  <si>
    <t>41.84 - 44.62</t>
  </si>
  <si>
    <t>42.66 - 43.11</t>
  </si>
  <si>
    <t>42.25 - 43.86</t>
  </si>
  <si>
    <t>Unknown</t>
  </si>
  <si>
    <t>Distal Epiphysis</t>
  </si>
  <si>
    <t>Proximal Epiphysis</t>
  </si>
  <si>
    <t>Male</t>
  </si>
  <si>
    <t>Proximal + Shaft</t>
  </si>
  <si>
    <t>3.45 - 3.94</t>
  </si>
  <si>
    <t>41.39 - 47.3</t>
  </si>
  <si>
    <t>41.39 - 47.30</t>
  </si>
  <si>
    <t>3.61 - 4.13</t>
  </si>
  <si>
    <t>3.53 - 4.12</t>
  </si>
  <si>
    <t>3.57 - 4.12</t>
  </si>
  <si>
    <t>43.27 - 49.52</t>
  </si>
  <si>
    <t>42.32 - 49.41</t>
  </si>
  <si>
    <t>42.8 - 49.46</t>
  </si>
  <si>
    <t>Unknown Juvinille</t>
  </si>
  <si>
    <t>0.30 - 0.87</t>
  </si>
  <si>
    <t>0.31 - 0.87</t>
  </si>
  <si>
    <t>3.71 -  10.55</t>
  </si>
  <si>
    <t>3.71 - 10.39</t>
  </si>
  <si>
    <t>Measurements were taken from what was left of bone due to processing</t>
  </si>
  <si>
    <t>Distal +Shaft</t>
  </si>
  <si>
    <t>0.16 - 1.23</t>
  </si>
  <si>
    <t>(-0.13) - 0</t>
  </si>
  <si>
    <t>(-1.13) - 1.23</t>
  </si>
  <si>
    <t>1.91 - 14.71</t>
  </si>
  <si>
    <t>(-1.56) - (-0.03)</t>
  </si>
  <si>
    <t>(-1.56) - 14.71</t>
  </si>
  <si>
    <t>Extremely Weathered, possibly fetal or Newborn</t>
  </si>
  <si>
    <t>Distal + Shaft</t>
  </si>
  <si>
    <t>2.07 - 3.43</t>
  </si>
  <si>
    <t>2.01 - 3.78</t>
  </si>
  <si>
    <t>1.94 - 3.58</t>
  </si>
  <si>
    <t>2.01 - 3.6</t>
  </si>
  <si>
    <t>24.83 - 41.18</t>
  </si>
  <si>
    <t>24.13 - 45.37</t>
  </si>
  <si>
    <t>23.33 - 42.93</t>
  </si>
  <si>
    <t>24.08 - 43.14</t>
  </si>
  <si>
    <t>Some minor weathering along the distal edge</t>
  </si>
  <si>
    <t>Complete</t>
  </si>
  <si>
    <t>4.02 - 5.73</t>
  </si>
  <si>
    <t>3.54 - 5.88</t>
  </si>
  <si>
    <t>3.95 - 5.92</t>
  </si>
  <si>
    <t>3.87 - 5.84</t>
  </si>
  <si>
    <t>48.28 - 68.78</t>
  </si>
  <si>
    <t>42.46 - 67.22</t>
  </si>
  <si>
    <t>47.38 - 70.99</t>
  </si>
  <si>
    <t>46.49 - 70.11</t>
  </si>
  <si>
    <t>Distel Width is tentative because of weathering on the posterior edge of the distal end</t>
  </si>
  <si>
    <t>2.96 - 4.07</t>
  </si>
  <si>
    <t>2.95 - 4.06</t>
  </si>
  <si>
    <t>35.52 - 48.83</t>
  </si>
  <si>
    <t>35.45 - 48.78</t>
  </si>
  <si>
    <t>35.49 - 48.81</t>
  </si>
  <si>
    <t>1.96 - 5.05</t>
  </si>
  <si>
    <t>1.94 - 5.04</t>
  </si>
  <si>
    <t>1.92 - 5.04</t>
  </si>
  <si>
    <t>23.53 - 60.6</t>
  </si>
  <si>
    <t>23.28 - 60.47</t>
  </si>
  <si>
    <t>23.08 - 60.53</t>
  </si>
  <si>
    <t>Proximal end of Radius is Fused but Distal end is not</t>
  </si>
  <si>
    <t>1.38 - 2.75</t>
  </si>
  <si>
    <t>1.32 - 2.95</t>
  </si>
  <si>
    <t>0.5 - 3.33</t>
  </si>
  <si>
    <t>1.03 - 2.88</t>
  </si>
  <si>
    <t>16.54 - 32.95</t>
  </si>
  <si>
    <t>15.89 - 35.39</t>
  </si>
  <si>
    <t>5.94 - 40</t>
  </si>
  <si>
    <t>12.38 - 34.58</t>
  </si>
  <si>
    <t>Measurments inserted into male  radius formula because proximal width average wouldn’t work</t>
  </si>
  <si>
    <t>4.5 - 4.83</t>
  </si>
  <si>
    <t>4.48 - 4.5</t>
  </si>
  <si>
    <t>4.49 - 4.67</t>
  </si>
  <si>
    <t>54.11 - 58.02</t>
  </si>
  <si>
    <t>53.7 - 54.01</t>
  </si>
  <si>
    <t>53.91 - 56</t>
  </si>
  <si>
    <t>Shaft</t>
  </si>
  <si>
    <t>Possible Fetal Element</t>
  </si>
  <si>
    <t xml:space="preserve"> </t>
  </si>
  <si>
    <t>0.66 - 3.52</t>
  </si>
  <si>
    <t>0.82 - 3.39</t>
  </si>
  <si>
    <t>0.94 - 5.24</t>
  </si>
  <si>
    <t>10.59 - 60.55</t>
  </si>
  <si>
    <t>8 - 42.28</t>
  </si>
  <si>
    <t>9.84 - 40.67</t>
  </si>
  <si>
    <t>11.23 - 62.9</t>
  </si>
  <si>
    <t>Weathering on Proxmal and Distals ends make measurements an estimation; Young male or female, Total length measurement doesn't fit</t>
  </si>
  <si>
    <t>0.96 - 1.67</t>
  </si>
  <si>
    <t>0.92   - 1.79</t>
  </si>
  <si>
    <t>1 - 1.79</t>
  </si>
  <si>
    <t>0.96 - 1.75</t>
  </si>
  <si>
    <t>11.61 - 20.05</t>
  </si>
  <si>
    <t>12.05 - 21.45</t>
  </si>
  <si>
    <t>11.57 - 20.97</t>
  </si>
  <si>
    <t>Extreme Weathering on Proximal and Distal ends make measurements an estimation; Measurements were calculated using male formulas because results were more consistant</t>
  </si>
  <si>
    <t>2.35 - 4.89</t>
  </si>
  <si>
    <t>2.41 - 4.94</t>
  </si>
  <si>
    <t>2.36 - 4.91</t>
  </si>
  <si>
    <t>28.22 -58.63</t>
  </si>
  <si>
    <t>28.87 - 59.25</t>
  </si>
  <si>
    <t>28.27 - 58.94</t>
  </si>
  <si>
    <t>Element not Found</t>
  </si>
  <si>
    <t>Extreme weathering along the Proximal edge. Reevaluated identification, TO BE CONFIRMED</t>
  </si>
  <si>
    <t>4.04 - 5.52</t>
  </si>
  <si>
    <t>4.05 - 5.55</t>
  </si>
  <si>
    <t>3.75 - 5.5</t>
  </si>
  <si>
    <t>3.95 - 5.52</t>
  </si>
  <si>
    <t>48.49 - 66.29</t>
  </si>
  <si>
    <t>48.66 - 66.66</t>
  </si>
  <si>
    <t>44.96 - 66.01</t>
  </si>
  <si>
    <t>47.36 - 66.29</t>
  </si>
  <si>
    <t>1.8 - 2.19</t>
  </si>
  <si>
    <t>1.4 - 1.41</t>
  </si>
  <si>
    <t>1.87 - 2.2</t>
  </si>
  <si>
    <t>1.88 - 2.2</t>
  </si>
  <si>
    <t>21.65 - 26.22</t>
  </si>
  <si>
    <t>16.84 - 16.94</t>
  </si>
  <si>
    <t>22.45 - 26.37</t>
  </si>
  <si>
    <t>22.58 - 26.37</t>
  </si>
  <si>
    <t>Unknown Fetal</t>
  </si>
  <si>
    <t>(-0.05) - 0.01</t>
  </si>
  <si>
    <t>(-0.13) - (-0.09)</t>
  </si>
  <si>
    <t>(-0.06) - 0.00</t>
  </si>
  <si>
    <t>(-0.053) - 0.01</t>
  </si>
  <si>
    <t>(-0.66) - 0.12</t>
  </si>
  <si>
    <t>(-1.56) - (-1.04)</t>
  </si>
  <si>
    <t>(-0.71) - 0.04</t>
  </si>
  <si>
    <t>(-0.63) - 0.09</t>
  </si>
  <si>
    <t>2.59 - 3.98</t>
  </si>
  <si>
    <t>2.63 - 2.86</t>
  </si>
  <si>
    <t>2.66 - 3.47</t>
  </si>
  <si>
    <t>2.62 - 3.43</t>
  </si>
  <si>
    <t>31.05 - 47.81</t>
  </si>
  <si>
    <t>31.61 - 34.29</t>
  </si>
  <si>
    <t>31.88 - 41.65</t>
  </si>
  <si>
    <t>31.49 - 41.13</t>
  </si>
  <si>
    <t>(-0.18) - (-0.05)</t>
  </si>
  <si>
    <t>(-0.22) - (-0.13)</t>
  </si>
  <si>
    <t>(-0.17) - (-0.07)</t>
  </si>
  <si>
    <t xml:space="preserve">(-0.17) - (-0.06) </t>
  </si>
  <si>
    <t>(-2.21) - (-0.63)</t>
  </si>
  <si>
    <t>(-2.64) - (-1.62)</t>
  </si>
  <si>
    <t>(-2.08) - (-0.83)</t>
  </si>
  <si>
    <t>(-2.08) - (-0.69)</t>
  </si>
  <si>
    <t>Fused Element</t>
  </si>
  <si>
    <t>Total Length Strd Dev (&lt;110.0mm)</t>
  </si>
  <si>
    <t>Distal Width Strd Dev(&lt;36.0mm)</t>
  </si>
  <si>
    <t>Distal Height Strd Dev (&lt;23.0mm)</t>
  </si>
  <si>
    <t>Proximal Height Strd Dev (23.5mm)</t>
  </si>
  <si>
    <t>Proximal Width Strd Dev (&lt;19.0mm)</t>
  </si>
  <si>
    <t>Total Length Std Dev</t>
  </si>
  <si>
    <t>Distal Width Std Dev</t>
  </si>
  <si>
    <t>Distal Height Std Dev</t>
  </si>
  <si>
    <t>Proximal Height Std Dev</t>
  </si>
  <si>
    <t>Proximal Width Std Dev</t>
  </si>
  <si>
    <t>Total Length (Yr) (&lt;110.0mm)</t>
  </si>
  <si>
    <t>Total Length (Mo) (&lt;110.0mm)</t>
  </si>
  <si>
    <t>Distal Width (Yr) (&lt;36.0mm)</t>
  </si>
  <si>
    <t>Distal Width (Mo) (&lt;36.0mm)</t>
  </si>
  <si>
    <t>Distal Height (Yr) (&lt;23.0mm)</t>
  </si>
  <si>
    <t>Distal Height (Mo) (&lt;23.0mm)</t>
  </si>
  <si>
    <t>Proximal Height (Yr) (23.5mm)</t>
  </si>
  <si>
    <t>Proximal Height (Mo) (23.5mm)</t>
  </si>
  <si>
    <t>Proximal Width (Yr) (&lt;19.0mm)</t>
  </si>
  <si>
    <t>Proximal Width (Mo) (&lt;19.0mm)</t>
  </si>
  <si>
    <t xml:space="preserve">(-0.05) </t>
  </si>
  <si>
    <t>(-0.63)</t>
  </si>
  <si>
    <t>(-0.06)</t>
  </si>
  <si>
    <t>(-0.69)</t>
  </si>
  <si>
    <t>(-0.17)</t>
  </si>
  <si>
    <t>(-2.08)</t>
  </si>
  <si>
    <t>(-0.12)</t>
  </si>
  <si>
    <t>(-1.44)</t>
  </si>
  <si>
    <t>Fused</t>
  </si>
  <si>
    <t>Unfused</t>
  </si>
  <si>
    <t>Partially Fused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</si>
</sst>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2"/>
      <name val="Calibri"/>
      <scheme val="minor"/>
    </font>
    <font>
      <u/>
      <sz val="10"/>
      <color indexed="12"/>
      <name val="Arial"/>
    </font>
    <font>
      <sz val="12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77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39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7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1" fillId="6" borderId="1" xfId="0" applyFont="1" applyFill="1" applyBorder="1" applyAlignment="1">
      <alignment horizontal="right" vertical="center" wrapText="1"/>
    </xf>
    <xf numFmtId="0" fontId="1" fillId="6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wrapText="1"/>
    </xf>
    <xf numFmtId="0" fontId="1" fillId="6" borderId="1" xfId="0" applyFont="1" applyFill="1" applyBorder="1" applyAlignment="1">
      <alignment vertical="top" wrapText="1"/>
    </xf>
    <xf numFmtId="0" fontId="1" fillId="6" borderId="8" xfId="0" applyFont="1" applyFill="1" applyBorder="1" applyAlignment="1">
      <alignment wrapText="1"/>
    </xf>
    <xf numFmtId="0" fontId="1" fillId="6" borderId="1" xfId="0" applyFont="1" applyFill="1" applyBorder="1" applyAlignment="1">
      <alignment horizontal="left" wrapText="1"/>
    </xf>
    <xf numFmtId="0" fontId="1" fillId="6" borderId="7" xfId="0" applyFont="1" applyFill="1" applyBorder="1" applyAlignment="1">
      <alignment wrapText="1"/>
    </xf>
    <xf numFmtId="0" fontId="1" fillId="6" borderId="2" xfId="0" applyFont="1" applyFill="1" applyBorder="1" applyAlignment="1">
      <alignment wrapText="1"/>
    </xf>
    <xf numFmtId="0" fontId="1" fillId="6" borderId="9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top" wrapText="1"/>
    </xf>
    <xf numFmtId="0" fontId="1" fillId="0" borderId="8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7" borderId="1" xfId="0" applyFont="1" applyFill="1" applyBorder="1" applyAlignment="1">
      <alignment horizontal="right" vertical="center" wrapText="1"/>
    </xf>
    <xf numFmtId="0" fontId="1" fillId="7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wrapText="1"/>
    </xf>
    <xf numFmtId="0" fontId="1" fillId="7" borderId="1" xfId="0" applyFont="1" applyFill="1" applyBorder="1" applyAlignment="1">
      <alignment vertical="top" wrapText="1"/>
    </xf>
    <xf numFmtId="0" fontId="1" fillId="7" borderId="8" xfId="0" applyFont="1" applyFill="1" applyBorder="1" applyAlignment="1">
      <alignment wrapText="1"/>
    </xf>
    <xf numFmtId="0" fontId="1" fillId="7" borderId="1" xfId="0" applyFont="1" applyFill="1" applyBorder="1" applyAlignment="1">
      <alignment horizontal="left" wrapText="1"/>
    </xf>
    <xf numFmtId="0" fontId="1" fillId="7" borderId="1" xfId="35" applyFont="1" applyFill="1" applyBorder="1" applyAlignment="1" applyProtection="1">
      <alignment wrapText="1"/>
    </xf>
    <xf numFmtId="0" fontId="1" fillId="7" borderId="7" xfId="0" applyFont="1" applyFill="1" applyBorder="1" applyAlignment="1">
      <alignment wrapText="1"/>
    </xf>
    <xf numFmtId="0" fontId="1" fillId="7" borderId="2" xfId="0" applyFont="1" applyFill="1" applyBorder="1" applyAlignment="1">
      <alignment wrapText="1"/>
    </xf>
    <xf numFmtId="0" fontId="1" fillId="7" borderId="9" xfId="0" applyFont="1" applyFill="1" applyBorder="1" applyAlignment="1">
      <alignment wrapText="1"/>
    </xf>
    <xf numFmtId="0" fontId="1" fillId="8" borderId="1" xfId="0" applyFont="1" applyFill="1" applyBorder="1" applyAlignment="1">
      <alignment horizontal="right" vertical="center" wrapText="1"/>
    </xf>
    <xf numFmtId="0" fontId="1" fillId="8" borderId="1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top" wrapText="1"/>
    </xf>
    <xf numFmtId="0" fontId="1" fillId="8" borderId="8" xfId="0" applyFont="1" applyFill="1" applyBorder="1" applyAlignment="1">
      <alignment wrapText="1"/>
    </xf>
    <xf numFmtId="0" fontId="1" fillId="8" borderId="1" xfId="0" applyFont="1" applyFill="1" applyBorder="1" applyAlignment="1">
      <alignment wrapText="1"/>
    </xf>
    <xf numFmtId="0" fontId="1" fillId="8" borderId="7" xfId="0" applyFont="1" applyFill="1" applyBorder="1" applyAlignment="1">
      <alignment wrapText="1"/>
    </xf>
    <xf numFmtId="0" fontId="1" fillId="8" borderId="2" xfId="0" applyFont="1" applyFill="1" applyBorder="1" applyAlignment="1">
      <alignment wrapText="1"/>
    </xf>
    <xf numFmtId="0" fontId="1" fillId="8" borderId="9" xfId="0" applyFont="1" applyFill="1" applyBorder="1" applyAlignment="1">
      <alignment wrapText="1"/>
    </xf>
    <xf numFmtId="0" fontId="1" fillId="6" borderId="1" xfId="35" applyFont="1" applyFill="1" applyBorder="1" applyAlignment="1" applyProtection="1">
      <alignment wrapText="1"/>
    </xf>
    <xf numFmtId="0" fontId="1" fillId="9" borderId="1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10" borderId="1" xfId="0" applyFont="1" applyFill="1" applyBorder="1" applyAlignment="1">
      <alignment wrapText="1"/>
    </xf>
    <xf numFmtId="0" fontId="1" fillId="11" borderId="1" xfId="0" applyFont="1" applyFill="1" applyBorder="1" applyAlignment="1">
      <alignment horizontal="right" vertical="center" wrapText="1"/>
    </xf>
    <xf numFmtId="0" fontId="1" fillId="11" borderId="1" xfId="0" applyFont="1" applyFill="1" applyBorder="1" applyAlignment="1">
      <alignment vertical="center" wrapText="1"/>
    </xf>
    <xf numFmtId="0" fontId="1" fillId="11" borderId="1" xfId="0" applyFont="1" applyFill="1" applyBorder="1" applyAlignment="1">
      <alignment vertical="top" wrapText="1"/>
    </xf>
    <xf numFmtId="0" fontId="1" fillId="11" borderId="8" xfId="0" applyFont="1" applyFill="1" applyBorder="1" applyAlignment="1">
      <alignment wrapText="1"/>
    </xf>
    <xf numFmtId="0" fontId="1" fillId="11" borderId="1" xfId="0" applyFont="1" applyFill="1" applyBorder="1" applyAlignment="1">
      <alignment horizontal="left" wrapText="1"/>
    </xf>
    <xf numFmtId="0" fontId="1" fillId="11" borderId="1" xfId="0" applyFont="1" applyFill="1" applyBorder="1" applyAlignment="1">
      <alignment wrapText="1"/>
    </xf>
    <xf numFmtId="0" fontId="1" fillId="11" borderId="2" xfId="0" applyFont="1" applyFill="1" applyBorder="1" applyAlignment="1">
      <alignment wrapText="1"/>
    </xf>
    <xf numFmtId="0" fontId="1" fillId="11" borderId="9" xfId="0" applyFont="1" applyFill="1" applyBorder="1" applyAlignment="1">
      <alignment wrapText="1"/>
    </xf>
    <xf numFmtId="0" fontId="1" fillId="11" borderId="7" xfId="0" applyFont="1" applyFill="1" applyBorder="1" applyAlignment="1">
      <alignment wrapText="1"/>
    </xf>
    <xf numFmtId="0" fontId="5" fillId="7" borderId="1" xfId="0" applyFont="1" applyFill="1" applyBorder="1" applyAlignment="1">
      <alignment wrapText="1"/>
    </xf>
    <xf numFmtId="0" fontId="5" fillId="7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5" fillId="8" borderId="1" xfId="0" applyFont="1" applyFill="1" applyBorder="1" applyAlignment="1">
      <alignment wrapText="1"/>
    </xf>
    <xf numFmtId="0" fontId="5" fillId="8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horizontal="right" vertical="center" wrapText="1"/>
    </xf>
    <xf numFmtId="0" fontId="5" fillId="8" borderId="8" xfId="0" applyFont="1" applyFill="1" applyBorder="1" applyAlignment="1">
      <alignment wrapText="1"/>
    </xf>
    <xf numFmtId="0" fontId="5" fillId="8" borderId="10" xfId="0" applyFont="1" applyFill="1" applyBorder="1" applyAlignment="1">
      <alignment wrapText="1"/>
    </xf>
    <xf numFmtId="0" fontId="5" fillId="8" borderId="10" xfId="0" applyFont="1" applyFill="1" applyBorder="1" applyAlignment="1">
      <alignment vertical="center" wrapText="1"/>
    </xf>
    <xf numFmtId="0" fontId="5" fillId="8" borderId="10" xfId="0" applyFont="1" applyFill="1" applyBorder="1" applyAlignment="1">
      <alignment horizontal="right" vertical="center" wrapText="1"/>
    </xf>
    <xf numFmtId="0" fontId="5" fillId="8" borderId="12" xfId="0" applyFont="1" applyFill="1" applyBorder="1" applyAlignment="1">
      <alignment wrapText="1"/>
    </xf>
    <xf numFmtId="0" fontId="1" fillId="8" borderId="10" xfId="0" applyFont="1" applyFill="1" applyBorder="1" applyAlignment="1">
      <alignment wrapText="1"/>
    </xf>
    <xf numFmtId="0" fontId="1" fillId="8" borderId="12" xfId="0" applyFont="1" applyFill="1" applyBorder="1" applyAlignment="1">
      <alignment wrapText="1"/>
    </xf>
    <xf numFmtId="0" fontId="1" fillId="8" borderId="11" xfId="0" applyFont="1" applyFill="1" applyBorder="1" applyAlignment="1">
      <alignment wrapText="1"/>
    </xf>
    <xf numFmtId="0" fontId="1" fillId="8" borderId="13" xfId="0" applyFont="1" applyFill="1" applyBorder="1" applyAlignment="1">
      <alignment wrapText="1"/>
    </xf>
    <xf numFmtId="0" fontId="1" fillId="8" borderId="14" xfId="0" applyFont="1" applyFill="1" applyBorder="1" applyAlignment="1">
      <alignment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15" xfId="0" applyFont="1" applyBorder="1" applyAlignment="1">
      <alignment wrapText="1"/>
    </xf>
    <xf numFmtId="0" fontId="1" fillId="0" borderId="0" xfId="0" applyFont="1" applyBorder="1" applyAlignment="1">
      <alignment horizontal="left" wrapText="1"/>
    </xf>
    <xf numFmtId="0" fontId="1" fillId="6" borderId="0" xfId="0" applyFont="1" applyFill="1" applyAlignment="1"/>
    <xf numFmtId="0" fontId="1" fillId="0" borderId="0" xfId="0" applyFont="1" applyBorder="1" applyAlignment="1">
      <alignment vertical="top" wrapText="1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5" fillId="12" borderId="1" xfId="0" applyFont="1" applyFill="1" applyBorder="1" applyAlignment="1">
      <alignment horizontal="right" vertical="center" wrapText="1"/>
    </xf>
    <xf numFmtId="0" fontId="5" fillId="12" borderId="1" xfId="0" applyFont="1" applyFill="1" applyBorder="1" applyAlignment="1">
      <alignment vertical="center" wrapText="1"/>
    </xf>
    <xf numFmtId="0" fontId="5" fillId="12" borderId="1" xfId="0" applyFont="1" applyFill="1" applyBorder="1" applyAlignment="1">
      <alignment wrapText="1"/>
    </xf>
    <xf numFmtId="0" fontId="5" fillId="12" borderId="8" xfId="0" applyFont="1" applyFill="1" applyBorder="1" applyAlignment="1">
      <alignment wrapText="1"/>
    </xf>
    <xf numFmtId="0" fontId="1" fillId="12" borderId="1" xfId="0" applyFont="1" applyFill="1" applyBorder="1" applyAlignment="1">
      <alignment wrapText="1"/>
    </xf>
    <xf numFmtId="0" fontId="1" fillId="12" borderId="7" xfId="0" applyFont="1" applyFill="1" applyBorder="1" applyAlignment="1">
      <alignment wrapText="1"/>
    </xf>
    <xf numFmtId="0" fontId="1" fillId="12" borderId="8" xfId="0" applyFont="1" applyFill="1" applyBorder="1" applyAlignment="1">
      <alignment wrapText="1"/>
    </xf>
    <xf numFmtId="0" fontId="1" fillId="12" borderId="2" xfId="0" applyFont="1" applyFill="1" applyBorder="1" applyAlignment="1">
      <alignment wrapText="1"/>
    </xf>
    <xf numFmtId="0" fontId="1" fillId="12" borderId="9" xfId="0" applyFont="1" applyFill="1" applyBorder="1" applyAlignment="1">
      <alignment wrapText="1"/>
    </xf>
    <xf numFmtId="0" fontId="1" fillId="12" borderId="1" xfId="0" applyFont="1" applyFill="1" applyBorder="1" applyAlignment="1">
      <alignment horizontal="left" vertical="center" wrapText="1"/>
    </xf>
    <xf numFmtId="0" fontId="1" fillId="12" borderId="1" xfId="0" applyFont="1" applyFill="1" applyBorder="1" applyAlignment="1">
      <alignment horizontal="left" vertical="top" wrapText="1"/>
    </xf>
    <xf numFmtId="0" fontId="1" fillId="12" borderId="8" xfId="0" applyFont="1" applyFill="1" applyBorder="1" applyAlignment="1">
      <alignment horizontal="left" wrapText="1"/>
    </xf>
    <xf numFmtId="0" fontId="1" fillId="12" borderId="1" xfId="0" applyFont="1" applyFill="1" applyBorder="1" applyAlignment="1">
      <alignment horizontal="left" wrapText="1"/>
    </xf>
    <xf numFmtId="0" fontId="1" fillId="12" borderId="2" xfId="0" applyFont="1" applyFill="1" applyBorder="1" applyAlignment="1">
      <alignment horizontal="left" wrapText="1"/>
    </xf>
    <xf numFmtId="0" fontId="1" fillId="12" borderId="9" xfId="0" applyFont="1" applyFill="1" applyBorder="1" applyAlignment="1">
      <alignment horizontal="left" wrapText="1"/>
    </xf>
    <xf numFmtId="0" fontId="1" fillId="12" borderId="7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1" fillId="0" borderId="9" xfId="0" applyFont="1" applyFill="1" applyBorder="1" applyAlignment="1">
      <alignment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top" wrapText="1"/>
    </xf>
    <xf numFmtId="0" fontId="1" fillId="0" borderId="1" xfId="35" applyFont="1" applyFill="1" applyBorder="1" applyAlignment="1" applyProtection="1">
      <alignment wrapText="1"/>
    </xf>
    <xf numFmtId="0" fontId="1" fillId="6" borderId="8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0" borderId="7" xfId="0" applyFont="1" applyFill="1" applyBorder="1" applyAlignment="1">
      <alignment horizontal="left" wrapText="1"/>
    </xf>
    <xf numFmtId="164" fontId="3" fillId="4" borderId="3" xfId="0" applyNumberFormat="1" applyFont="1" applyFill="1" applyBorder="1" applyAlignment="1">
      <alignment horizontal="center" wrapText="1"/>
    </xf>
    <xf numFmtId="0" fontId="1" fillId="4" borderId="8" xfId="0" applyFont="1" applyFill="1" applyBorder="1" applyAlignment="1">
      <alignment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1" fillId="4" borderId="6" xfId="0" applyFont="1" applyFill="1" applyBorder="1" applyAlignment="1">
      <alignment wrapText="1"/>
    </xf>
    <xf numFmtId="164" fontId="3" fillId="4" borderId="4" xfId="0" applyNumberFormat="1" applyFont="1" applyFill="1" applyBorder="1" applyAlignment="1">
      <alignment horizontal="center" wrapText="1"/>
    </xf>
    <xf numFmtId="0" fontId="3" fillId="3" borderId="6" xfId="0" applyFont="1" applyFill="1" applyBorder="1" applyAlignment="1" applyProtection="1">
      <alignment horizontal="center" vertical="center" wrapText="1"/>
    </xf>
    <xf numFmtId="0" fontId="1" fillId="4" borderId="9" xfId="0" applyFont="1" applyFill="1" applyBorder="1" applyAlignment="1">
      <alignment wrapText="1"/>
    </xf>
  </cellXfs>
  <cellStyles count="177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"/>
  <sheetViews>
    <sheetView topLeftCell="AB1" workbookViewId="0">
      <selection activeCell="AL2" sqref="AK2:AL2"/>
    </sheetView>
  </sheetViews>
  <sheetFormatPr baseColWidth="10" defaultRowHeight="15" x14ac:dyDescent="0"/>
  <cols>
    <col min="1" max="1" width="11" style="2" bestFit="1" customWidth="1"/>
    <col min="2" max="2" width="10.83203125" style="2"/>
    <col min="3" max="3" width="10.83203125" style="1"/>
    <col min="4" max="6" width="0" style="1" hidden="1" customWidth="1"/>
    <col min="7" max="7" width="11.83203125" style="1" customWidth="1"/>
    <col min="8" max="8" width="11.6640625" style="1" customWidth="1"/>
    <col min="9" max="9" width="12" style="1" customWidth="1"/>
    <col min="10" max="10" width="11.5" style="1" customWidth="1"/>
    <col min="11" max="14" width="11" style="1" bestFit="1" customWidth="1"/>
    <col min="15" max="15" width="11.83203125" style="1" bestFit="1" customWidth="1"/>
    <col min="16" max="17" width="10.83203125" style="1"/>
    <col min="18" max="20" width="11" style="1" bestFit="1" customWidth="1"/>
    <col min="21" max="22" width="11.83203125" style="1" bestFit="1" customWidth="1"/>
    <col min="23" max="24" width="11" style="1" bestFit="1" customWidth="1"/>
    <col min="25" max="27" width="10.83203125" style="1"/>
    <col min="28" max="28" width="11" style="1" bestFit="1" customWidth="1"/>
    <col min="29" max="29" width="12" style="1" bestFit="1" customWidth="1"/>
    <col min="30" max="31" width="11.83203125" style="1" customWidth="1"/>
    <col min="32" max="32" width="11" style="1" bestFit="1" customWidth="1"/>
    <col min="33" max="34" width="10.83203125" style="1"/>
    <col min="35" max="38" width="11" style="1" bestFit="1" customWidth="1"/>
    <col min="39" max="40" width="10.83203125" style="1"/>
    <col min="41" max="41" width="11" style="1" bestFit="1" customWidth="1"/>
    <col min="42" max="44" width="10.83203125" style="1"/>
    <col min="45" max="45" width="11" style="1" bestFit="1" customWidth="1"/>
    <col min="46" max="16384" width="10.83203125" style="1"/>
  </cols>
  <sheetData>
    <row r="1" spans="1:48" s="3" customFormat="1" ht="19" customHeight="1">
      <c r="A1" s="129" t="s">
        <v>0</v>
      </c>
      <c r="B1" s="129" t="s">
        <v>1</v>
      </c>
      <c r="C1" s="129" t="s">
        <v>2</v>
      </c>
      <c r="D1" s="132" t="s">
        <v>4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4"/>
      <c r="AI1" s="134"/>
      <c r="AJ1" s="134"/>
      <c r="AK1" s="134"/>
      <c r="AL1" s="135"/>
      <c r="AM1" s="127" t="s">
        <v>5</v>
      </c>
      <c r="AN1" s="136" t="s">
        <v>6</v>
      </c>
      <c r="AO1" s="136" t="s">
        <v>7</v>
      </c>
      <c r="AP1" s="136" t="s">
        <v>8</v>
      </c>
      <c r="AQ1" s="136" t="s">
        <v>9</v>
      </c>
      <c r="AR1" s="136" t="s">
        <v>10</v>
      </c>
      <c r="AS1" s="136" t="s">
        <v>11</v>
      </c>
      <c r="AT1" s="136" t="s">
        <v>12</v>
      </c>
      <c r="AU1" s="137" t="s">
        <v>13</v>
      </c>
      <c r="AV1" s="4"/>
    </row>
    <row r="2" spans="1:48" s="10" customFormat="1" ht="66" customHeight="1">
      <c r="A2" s="130"/>
      <c r="B2" s="130"/>
      <c r="C2" s="131"/>
      <c r="D2" s="6" t="s">
        <v>34</v>
      </c>
      <c r="E2" s="7" t="s">
        <v>35</v>
      </c>
      <c r="F2" s="7" t="s">
        <v>36</v>
      </c>
      <c r="G2" s="7" t="s">
        <v>37</v>
      </c>
      <c r="H2" s="7" t="s">
        <v>214</v>
      </c>
      <c r="I2" s="7" t="s">
        <v>224</v>
      </c>
      <c r="J2" s="7" t="s">
        <v>225</v>
      </c>
      <c r="K2" s="7" t="s">
        <v>38</v>
      </c>
      <c r="L2" s="7" t="s">
        <v>39</v>
      </c>
      <c r="M2" s="7" t="s">
        <v>40</v>
      </c>
      <c r="N2" s="7" t="s">
        <v>41</v>
      </c>
      <c r="O2" s="7" t="s">
        <v>215</v>
      </c>
      <c r="P2" s="7" t="s">
        <v>226</v>
      </c>
      <c r="Q2" s="7" t="s">
        <v>227</v>
      </c>
      <c r="R2" s="7" t="s">
        <v>42</v>
      </c>
      <c r="S2" s="7" t="s">
        <v>43</v>
      </c>
      <c r="T2" s="7" t="s">
        <v>44</v>
      </c>
      <c r="U2" s="7" t="s">
        <v>45</v>
      </c>
      <c r="V2" s="7" t="s">
        <v>216</v>
      </c>
      <c r="W2" s="7" t="s">
        <v>228</v>
      </c>
      <c r="X2" s="7" t="s">
        <v>229</v>
      </c>
      <c r="Y2" s="7" t="s">
        <v>46</v>
      </c>
      <c r="Z2" s="7" t="s">
        <v>47</v>
      </c>
      <c r="AA2" s="7" t="s">
        <v>48</v>
      </c>
      <c r="AB2" s="7" t="s">
        <v>49</v>
      </c>
      <c r="AC2" s="7" t="s">
        <v>217</v>
      </c>
      <c r="AD2" s="7" t="s">
        <v>230</v>
      </c>
      <c r="AE2" s="7" t="s">
        <v>231</v>
      </c>
      <c r="AF2" s="7" t="s">
        <v>50</v>
      </c>
      <c r="AG2" s="7" t="s">
        <v>51</v>
      </c>
      <c r="AH2" s="7" t="s">
        <v>52</v>
      </c>
      <c r="AI2" s="7" t="s">
        <v>53</v>
      </c>
      <c r="AJ2" s="7" t="s">
        <v>218</v>
      </c>
      <c r="AK2" s="7" t="s">
        <v>232</v>
      </c>
      <c r="AL2" s="7" t="s">
        <v>233</v>
      </c>
      <c r="AM2" s="128"/>
      <c r="AN2" s="130"/>
      <c r="AO2" s="130"/>
      <c r="AP2" s="130"/>
      <c r="AQ2" s="130"/>
      <c r="AR2" s="130"/>
      <c r="AS2" s="130"/>
      <c r="AT2" s="130"/>
      <c r="AU2" s="138"/>
      <c r="AV2" s="9"/>
    </row>
    <row r="3" spans="1:48" s="34" customFormat="1" ht="46" customHeight="1">
      <c r="A3" s="32">
        <v>7749</v>
      </c>
      <c r="B3" s="33" t="s">
        <v>74</v>
      </c>
      <c r="C3" s="35" t="s">
        <v>84</v>
      </c>
      <c r="D3" s="36" t="s">
        <v>55</v>
      </c>
      <c r="E3" s="34" t="s">
        <v>55</v>
      </c>
      <c r="F3" s="34" t="s">
        <v>55</v>
      </c>
      <c r="G3" s="34" t="e">
        <f>AVERAGE(D3:F3)</f>
        <v>#DIV/0!</v>
      </c>
      <c r="H3" s="34" t="e">
        <f>STDEV(D3:F3)</f>
        <v>#DIV/0!</v>
      </c>
      <c r="K3" s="34" t="s">
        <v>55</v>
      </c>
      <c r="L3" s="34" t="s">
        <v>55</v>
      </c>
      <c r="M3" s="34" t="s">
        <v>55</v>
      </c>
      <c r="N3" s="34" t="e">
        <f>AVERAGE(K3:M3)</f>
        <v>#DIV/0!</v>
      </c>
      <c r="O3" s="34" t="e">
        <f>STDEV(K3:M3)</f>
        <v>#DIV/0!</v>
      </c>
      <c r="R3" s="34" t="s">
        <v>55</v>
      </c>
      <c r="S3" s="34" t="s">
        <v>55</v>
      </c>
      <c r="T3" s="34" t="s">
        <v>55</v>
      </c>
      <c r="U3" s="34" t="e">
        <f>AVERAGE(R3:T3)</f>
        <v>#DIV/0!</v>
      </c>
      <c r="V3" s="34" t="e">
        <f>STDEV(R3:T3)</f>
        <v>#DIV/0!</v>
      </c>
      <c r="Y3" s="34">
        <v>18.37</v>
      </c>
      <c r="Z3" s="34">
        <v>18.27</v>
      </c>
      <c r="AA3" s="34">
        <v>18.14</v>
      </c>
      <c r="AB3" s="34">
        <f>AVERAGE(Y3:AA3)</f>
        <v>18.260000000000002</v>
      </c>
      <c r="AC3" s="34">
        <f>STDEV(Y3:AA3)</f>
        <v>0.11532562594670812</v>
      </c>
      <c r="AD3" s="34">
        <v>0.85</v>
      </c>
      <c r="AE3" s="34">
        <v>10.210000000000001</v>
      </c>
      <c r="AF3" s="34">
        <v>12.96</v>
      </c>
      <c r="AG3" s="34">
        <v>12.71</v>
      </c>
      <c r="AH3" s="34">
        <v>12.64</v>
      </c>
      <c r="AI3" s="39">
        <f>AVERAGE(AF3:AH3)</f>
        <v>12.770000000000001</v>
      </c>
      <c r="AJ3" s="34">
        <f>STDEV(AF3:AH3)</f>
        <v>0.16822603841260733</v>
      </c>
      <c r="AK3" s="34">
        <v>0.27</v>
      </c>
      <c r="AL3" s="34">
        <v>3.27</v>
      </c>
      <c r="AM3" s="36" t="s">
        <v>85</v>
      </c>
      <c r="AN3" s="34">
        <v>0.85</v>
      </c>
      <c r="AP3" s="34" t="s">
        <v>86</v>
      </c>
      <c r="AQ3" s="34" t="s">
        <v>87</v>
      </c>
      <c r="AR3" s="34">
        <v>10.24</v>
      </c>
      <c r="AT3" s="40" t="s">
        <v>88</v>
      </c>
      <c r="AU3" s="41" t="s">
        <v>89</v>
      </c>
      <c r="AV3" s="39"/>
    </row>
    <row r="4" spans="1:48" s="46" customFormat="1" ht="32" customHeight="1">
      <c r="A4" s="42">
        <v>7929</v>
      </c>
      <c r="B4" s="43" t="s">
        <v>90</v>
      </c>
      <c r="C4" s="44" t="s">
        <v>84</v>
      </c>
      <c r="D4" s="45" t="s">
        <v>55</v>
      </c>
      <c r="E4" s="46" t="s">
        <v>55</v>
      </c>
      <c r="F4" s="46" t="s">
        <v>55</v>
      </c>
      <c r="G4" s="46" t="e">
        <f>AVERAGE(D4:F4)</f>
        <v>#DIV/0!</v>
      </c>
      <c r="H4" s="46" t="e">
        <f>STDEV(D4:F4)</f>
        <v>#DIV/0!</v>
      </c>
      <c r="K4" s="46">
        <v>17.78</v>
      </c>
      <c r="L4" s="46">
        <v>17.52</v>
      </c>
      <c r="M4" s="46">
        <v>17.77</v>
      </c>
      <c r="N4" s="46">
        <f>AVERAGE(K4:M4)</f>
        <v>17.689999999999998</v>
      </c>
      <c r="O4" s="46">
        <f>STDEV(K4:M4)</f>
        <v>0.14730919862656283</v>
      </c>
      <c r="P4" s="46" t="s">
        <v>240</v>
      </c>
      <c r="Q4" s="46" t="s">
        <v>241</v>
      </c>
      <c r="R4" s="46">
        <v>11.69</v>
      </c>
      <c r="S4" s="46">
        <v>11.71</v>
      </c>
      <c r="T4" s="46">
        <v>11.81</v>
      </c>
      <c r="U4" s="46">
        <f>AVERAGE(R4:T4)</f>
        <v>11.736666666666666</v>
      </c>
      <c r="V4" s="46">
        <f t="shared" ref="V4:V7" si="0">STDEV(R4:T4)</f>
        <v>6.4291005073286653E-2</v>
      </c>
      <c r="W4" s="46">
        <v>0</v>
      </c>
      <c r="X4" s="46">
        <v>0.01</v>
      </c>
      <c r="Y4" s="46" t="s">
        <v>55</v>
      </c>
      <c r="Z4" s="46" t="s">
        <v>55</v>
      </c>
      <c r="AA4" s="46" t="s">
        <v>55</v>
      </c>
      <c r="AB4" s="46" t="e">
        <f>AVERAGE(Y4:AA4)</f>
        <v>#DIV/0!</v>
      </c>
      <c r="AC4" s="46" t="e">
        <f t="shared" ref="AC4:AC7" si="1">STDEV(Y4:AA4)</f>
        <v>#DIV/0!</v>
      </c>
      <c r="AF4" s="46">
        <v>12.12</v>
      </c>
      <c r="AG4" s="46" t="s">
        <v>55</v>
      </c>
      <c r="AH4" s="46" t="s">
        <v>55</v>
      </c>
      <c r="AI4" s="47">
        <f>AVERAGE(AF4:AH4)</f>
        <v>12.12</v>
      </c>
      <c r="AJ4" s="46" t="e">
        <f>STDEV(AF4:AH4)</f>
        <v>#DIV/0!</v>
      </c>
      <c r="AK4" s="46">
        <v>0.16</v>
      </c>
      <c r="AL4" s="46">
        <v>1.91</v>
      </c>
      <c r="AM4" s="45" t="s">
        <v>91</v>
      </c>
      <c r="AN4" s="46" t="s">
        <v>92</v>
      </c>
      <c r="AO4" s="46">
        <v>0</v>
      </c>
      <c r="AP4" s="46" t="s">
        <v>93</v>
      </c>
      <c r="AQ4" s="46" t="s">
        <v>94</v>
      </c>
      <c r="AR4" s="46" t="s">
        <v>95</v>
      </c>
      <c r="AS4" s="46">
        <v>0.1</v>
      </c>
      <c r="AT4" s="48" t="s">
        <v>96</v>
      </c>
      <c r="AU4" s="49" t="s">
        <v>97</v>
      </c>
      <c r="AV4" s="47"/>
    </row>
    <row r="5" spans="1:48" s="46" customFormat="1" ht="19" customHeight="1">
      <c r="A5" s="42">
        <v>32767</v>
      </c>
      <c r="B5" s="43" t="s">
        <v>145</v>
      </c>
      <c r="C5" s="44" t="s">
        <v>84</v>
      </c>
      <c r="D5" s="45" t="s">
        <v>55</v>
      </c>
      <c r="E5" s="46" t="s">
        <v>55</v>
      </c>
      <c r="F5" s="51" t="s">
        <v>55</v>
      </c>
      <c r="G5" s="46" t="e">
        <f>AVERAGE(D5:F5)</f>
        <v>#DIV/0!</v>
      </c>
      <c r="H5" s="46" t="e">
        <f>STDEV(D5:F5)</f>
        <v>#DIV/0!</v>
      </c>
      <c r="K5" s="46" t="s">
        <v>55</v>
      </c>
      <c r="L5" s="51" t="s">
        <v>55</v>
      </c>
      <c r="M5" s="46" t="s">
        <v>55</v>
      </c>
      <c r="N5" s="46" t="e">
        <f>AVERAGE(K5:M5)</f>
        <v>#DIV/0!</v>
      </c>
      <c r="O5" s="46" t="e">
        <f>STDEV(K5:M5)</f>
        <v>#DIV/0!</v>
      </c>
      <c r="R5" s="51" t="s">
        <v>55</v>
      </c>
      <c r="S5" s="46" t="s">
        <v>55</v>
      </c>
      <c r="T5" s="46" t="s">
        <v>55</v>
      </c>
      <c r="U5" s="46" t="e">
        <f>AVERAGE(R5:T5)</f>
        <v>#DIV/0!</v>
      </c>
      <c r="V5" s="46" t="e">
        <f t="shared" si="0"/>
        <v>#DIV/0!</v>
      </c>
      <c r="Y5" s="46" t="s">
        <v>55</v>
      </c>
      <c r="Z5" s="46" t="s">
        <v>55</v>
      </c>
      <c r="AA5" s="46" t="s">
        <v>55</v>
      </c>
      <c r="AB5" s="46" t="e">
        <f>AVERAGE(Y5:AA5)</f>
        <v>#DIV/0!</v>
      </c>
      <c r="AC5" s="46" t="e">
        <f t="shared" si="1"/>
        <v>#DIV/0!</v>
      </c>
      <c r="AF5" s="46" t="s">
        <v>55</v>
      </c>
      <c r="AG5" s="46" t="s">
        <v>55</v>
      </c>
      <c r="AH5" s="46" t="s">
        <v>55</v>
      </c>
      <c r="AI5" s="47" t="e">
        <f>AVERAGE(AF5:AH5)</f>
        <v>#DIV/0!</v>
      </c>
      <c r="AJ5" s="46" t="e">
        <f>STDEV(AF5:AH5)</f>
        <v>#DIV/0!</v>
      </c>
      <c r="AM5" s="45"/>
      <c r="AT5" s="48"/>
      <c r="AU5" s="49" t="s">
        <v>146</v>
      </c>
      <c r="AV5" s="47"/>
    </row>
    <row r="6" spans="1:48" s="46" customFormat="1" ht="35" customHeight="1">
      <c r="A6" s="75">
        <v>30296</v>
      </c>
      <c r="B6" s="74" t="s">
        <v>74</v>
      </c>
      <c r="C6" s="73" t="s">
        <v>188</v>
      </c>
      <c r="D6" s="76" t="s">
        <v>55</v>
      </c>
      <c r="E6" s="73" t="s">
        <v>55</v>
      </c>
      <c r="F6" s="73" t="s">
        <v>55</v>
      </c>
      <c r="G6" s="46" t="e">
        <f>AVERAGE(D6:F6)</f>
        <v>#DIV/0!</v>
      </c>
      <c r="H6" s="46" t="e">
        <f>STDEV(D6:F6)</f>
        <v>#DIV/0!</v>
      </c>
      <c r="K6" s="73" t="s">
        <v>55</v>
      </c>
      <c r="L6" s="73" t="s">
        <v>55</v>
      </c>
      <c r="M6" s="73" t="s">
        <v>55</v>
      </c>
      <c r="N6" s="46" t="e">
        <f>AVERAGE(K6:M6)</f>
        <v>#DIV/0!</v>
      </c>
      <c r="O6" s="46" t="e">
        <f>STDEV(K6:M6)</f>
        <v>#DIV/0!</v>
      </c>
      <c r="R6" s="73" t="s">
        <v>55</v>
      </c>
      <c r="S6" s="73" t="s">
        <v>55</v>
      </c>
      <c r="T6" s="73" t="s">
        <v>55</v>
      </c>
      <c r="U6" s="46" t="e">
        <f>AVERAGE(R6:T6)</f>
        <v>#DIV/0!</v>
      </c>
      <c r="V6" s="46" t="e">
        <f t="shared" si="0"/>
        <v>#DIV/0!</v>
      </c>
      <c r="Y6" s="73">
        <v>12.74</v>
      </c>
      <c r="Z6" s="46">
        <v>12.72</v>
      </c>
      <c r="AA6" s="46">
        <v>12.67</v>
      </c>
      <c r="AB6" s="46">
        <f>AVERAGE(Y6:AA6)</f>
        <v>12.71</v>
      </c>
      <c r="AC6" s="46">
        <f t="shared" si="1"/>
        <v>3.6055512754640105E-2</v>
      </c>
      <c r="AD6" s="46">
        <v>0.01</v>
      </c>
      <c r="AE6" s="46">
        <v>0.09</v>
      </c>
      <c r="AF6" s="46">
        <v>10.54</v>
      </c>
      <c r="AG6" s="46">
        <v>10.65</v>
      </c>
      <c r="AH6" s="46">
        <v>10.5</v>
      </c>
      <c r="AI6" s="47">
        <f>AVERAGE(AF6:AH6)</f>
        <v>10.563333333333333</v>
      </c>
      <c r="AJ6" s="46">
        <f>STDEV(AF6:AH6)</f>
        <v>7.7674534651540617E-2</v>
      </c>
      <c r="AK6" s="46" t="s">
        <v>234</v>
      </c>
      <c r="AL6" s="46" t="s">
        <v>235</v>
      </c>
      <c r="AM6" s="45" t="s">
        <v>189</v>
      </c>
      <c r="AN6" s="46" t="s">
        <v>190</v>
      </c>
      <c r="AO6" s="46" t="s">
        <v>191</v>
      </c>
      <c r="AP6" s="46" t="s">
        <v>192</v>
      </c>
      <c r="AQ6" s="46" t="s">
        <v>193</v>
      </c>
      <c r="AR6" s="46" t="s">
        <v>194</v>
      </c>
      <c r="AS6" s="46" t="s">
        <v>195</v>
      </c>
      <c r="AT6" s="48" t="s">
        <v>196</v>
      </c>
      <c r="AU6" s="49"/>
      <c r="AV6" s="47"/>
    </row>
    <row r="7" spans="1:48" s="81" customFormat="1" ht="30" customHeight="1">
      <c r="A7" s="79">
        <v>36460</v>
      </c>
      <c r="B7" s="78" t="s">
        <v>145</v>
      </c>
      <c r="C7" s="77" t="s">
        <v>188</v>
      </c>
      <c r="D7" s="80" t="s">
        <v>55</v>
      </c>
      <c r="E7" s="77" t="s">
        <v>55</v>
      </c>
      <c r="F7" s="77" t="s">
        <v>55</v>
      </c>
      <c r="G7" s="46" t="e">
        <f>AVERAGE(D7:F7)</f>
        <v>#DIV/0!</v>
      </c>
      <c r="H7" s="46" t="e">
        <f>STDEV(D7:F7)</f>
        <v>#DIV/0!</v>
      </c>
      <c r="K7" s="77" t="s">
        <v>55</v>
      </c>
      <c r="L7" s="77" t="s">
        <v>55</v>
      </c>
      <c r="M7" s="77" t="s">
        <v>55</v>
      </c>
      <c r="N7" s="46" t="e">
        <f>AVERAGE(K7:M7)</f>
        <v>#DIV/0!</v>
      </c>
      <c r="O7" s="46" t="e">
        <f>STDEV(K7:M7)</f>
        <v>#DIV/0!</v>
      </c>
      <c r="R7" s="77" t="s">
        <v>55</v>
      </c>
      <c r="S7" s="77" t="s">
        <v>55</v>
      </c>
      <c r="T7" s="77" t="s">
        <v>55</v>
      </c>
      <c r="U7" s="46" t="e">
        <f>AVERAGE(R7:T7)</f>
        <v>#DIV/0!</v>
      </c>
      <c r="V7" s="46" t="e">
        <f t="shared" si="0"/>
        <v>#DIV/0!</v>
      </c>
      <c r="Y7" s="77">
        <v>10.47</v>
      </c>
      <c r="Z7" s="81">
        <v>10.76</v>
      </c>
      <c r="AA7" s="81">
        <v>10.62</v>
      </c>
      <c r="AB7" s="46">
        <f>AVERAGE(Y7:AA7)</f>
        <v>10.616666666666667</v>
      </c>
      <c r="AC7" s="46">
        <f t="shared" si="1"/>
        <v>0.14502873278538017</v>
      </c>
      <c r="AD7" s="81" t="s">
        <v>238</v>
      </c>
      <c r="AE7" s="81" t="s">
        <v>239</v>
      </c>
      <c r="AF7" s="81">
        <v>10.56</v>
      </c>
      <c r="AG7" s="81">
        <v>10.6</v>
      </c>
      <c r="AH7" s="46">
        <v>10.41</v>
      </c>
      <c r="AI7" s="47">
        <f>AVERAGE(AF7:AH7)</f>
        <v>10.523333333333333</v>
      </c>
      <c r="AJ7" s="46">
        <f>STDEV(AF7:AH7)</f>
        <v>0.100166528008778</v>
      </c>
      <c r="AK7" s="81" t="s">
        <v>236</v>
      </c>
      <c r="AL7" s="81" t="s">
        <v>237</v>
      </c>
      <c r="AM7" s="82" t="s">
        <v>205</v>
      </c>
      <c r="AN7" s="81" t="s">
        <v>206</v>
      </c>
      <c r="AO7" s="81" t="s">
        <v>207</v>
      </c>
      <c r="AP7" s="81" t="s">
        <v>208</v>
      </c>
      <c r="AQ7" s="81" t="s">
        <v>209</v>
      </c>
      <c r="AR7" s="81" t="s">
        <v>210</v>
      </c>
      <c r="AS7" s="81" t="s">
        <v>211</v>
      </c>
      <c r="AT7" s="83" t="s">
        <v>212</v>
      </c>
      <c r="AU7" s="84"/>
      <c r="AV7" s="85"/>
    </row>
  </sheetData>
  <mergeCells count="13">
    <mergeCell ref="AT1:AT2"/>
    <mergeCell ref="AU1:AU2"/>
    <mergeCell ref="AN1:AN2"/>
    <mergeCell ref="AO1:AO2"/>
    <mergeCell ref="AP1:AP2"/>
    <mergeCell ref="AQ1:AQ2"/>
    <mergeCell ref="AR1:AR2"/>
    <mergeCell ref="AS1:AS2"/>
    <mergeCell ref="AM1:AM2"/>
    <mergeCell ref="A1:A2"/>
    <mergeCell ref="B1:B2"/>
    <mergeCell ref="C1:C2"/>
    <mergeCell ref="D1:AL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21" sqref="C21:C25"/>
    </sheetView>
  </sheetViews>
  <sheetFormatPr baseColWidth="10" defaultRowHeight="15" x14ac:dyDescent="0"/>
  <cols>
    <col min="1" max="1" width="12" style="1" customWidth="1"/>
    <col min="2" max="2" width="10.83203125" style="1"/>
    <col min="3" max="3" width="11" style="1" bestFit="1" customWidth="1"/>
    <col min="4" max="4" width="11.83203125" style="1" customWidth="1"/>
    <col min="5" max="5" width="11" style="1" bestFit="1" customWidth="1"/>
    <col min="6" max="16384" width="10.83203125" style="1"/>
  </cols>
  <sheetData>
    <row r="1" spans="1:3" ht="45">
      <c r="A1" s="7" t="s">
        <v>224</v>
      </c>
      <c r="B1" s="34">
        <v>999</v>
      </c>
      <c r="C1" s="32">
        <v>7749</v>
      </c>
    </row>
    <row r="2" spans="1:3" ht="45">
      <c r="A2" s="7" t="s">
        <v>226</v>
      </c>
      <c r="B2" s="34">
        <v>999</v>
      </c>
      <c r="C2" s="32">
        <v>7749</v>
      </c>
    </row>
    <row r="3" spans="1:3" ht="45">
      <c r="A3" s="7" t="s">
        <v>228</v>
      </c>
      <c r="B3" s="34"/>
      <c r="C3" s="32">
        <v>7749</v>
      </c>
    </row>
    <row r="4" spans="1:3" ht="45">
      <c r="A4" s="7" t="s">
        <v>230</v>
      </c>
      <c r="B4" s="34">
        <v>0.85</v>
      </c>
      <c r="C4" s="32">
        <v>7749</v>
      </c>
    </row>
    <row r="5" spans="1:3" ht="45">
      <c r="A5" s="7" t="s">
        <v>232</v>
      </c>
      <c r="B5" s="34">
        <v>0.27</v>
      </c>
      <c r="C5" s="32">
        <v>7749</v>
      </c>
    </row>
    <row r="6" spans="1:3" ht="45">
      <c r="A6" s="7" t="s">
        <v>224</v>
      </c>
      <c r="B6" s="34">
        <v>999</v>
      </c>
      <c r="C6" s="42">
        <v>7929</v>
      </c>
    </row>
    <row r="7" spans="1:3" ht="45">
      <c r="A7" s="7" t="s">
        <v>226</v>
      </c>
      <c r="B7" s="46" t="s">
        <v>240</v>
      </c>
      <c r="C7" s="42">
        <v>7929</v>
      </c>
    </row>
    <row r="8" spans="1:3" ht="45">
      <c r="A8" s="7" t="s">
        <v>228</v>
      </c>
      <c r="B8" s="46">
        <v>0</v>
      </c>
      <c r="C8" s="42">
        <v>7929</v>
      </c>
    </row>
    <row r="9" spans="1:3" ht="45">
      <c r="A9" s="7" t="s">
        <v>230</v>
      </c>
      <c r="B9" s="46">
        <v>999</v>
      </c>
      <c r="C9" s="42">
        <v>7929</v>
      </c>
    </row>
    <row r="10" spans="1:3" ht="45">
      <c r="A10" s="7" t="s">
        <v>232</v>
      </c>
      <c r="B10" s="46">
        <v>0.16</v>
      </c>
      <c r="C10" s="42">
        <v>7929</v>
      </c>
    </row>
    <row r="11" spans="1:3" ht="45">
      <c r="A11" s="7" t="s">
        <v>224</v>
      </c>
      <c r="B11" s="34">
        <v>999</v>
      </c>
      <c r="C11" s="42">
        <v>32767</v>
      </c>
    </row>
    <row r="12" spans="1:3" ht="45">
      <c r="A12" s="7" t="s">
        <v>226</v>
      </c>
      <c r="B12" s="46">
        <v>999</v>
      </c>
      <c r="C12" s="42">
        <v>32767</v>
      </c>
    </row>
    <row r="13" spans="1:3" ht="45">
      <c r="A13" s="7" t="s">
        <v>228</v>
      </c>
      <c r="B13" s="46">
        <v>999</v>
      </c>
      <c r="C13" s="42">
        <v>32767</v>
      </c>
    </row>
    <row r="14" spans="1:3" ht="45">
      <c r="A14" s="7" t="s">
        <v>230</v>
      </c>
      <c r="B14" s="46">
        <v>999</v>
      </c>
      <c r="C14" s="42">
        <v>32767</v>
      </c>
    </row>
    <row r="15" spans="1:3" ht="45">
      <c r="A15" s="7" t="s">
        <v>232</v>
      </c>
      <c r="B15" s="46">
        <v>999</v>
      </c>
      <c r="C15" s="42">
        <v>32767</v>
      </c>
    </row>
    <row r="16" spans="1:3" ht="45">
      <c r="A16" s="7" t="s">
        <v>224</v>
      </c>
      <c r="B16" s="34">
        <v>999</v>
      </c>
      <c r="C16" s="75">
        <v>30296</v>
      </c>
    </row>
    <row r="17" spans="1:3" ht="45">
      <c r="A17" s="7" t="s">
        <v>226</v>
      </c>
      <c r="B17" s="46">
        <v>999</v>
      </c>
      <c r="C17" s="75">
        <v>30296</v>
      </c>
    </row>
    <row r="18" spans="1:3" ht="45">
      <c r="A18" s="7" t="s">
        <v>228</v>
      </c>
      <c r="B18" s="46">
        <v>999</v>
      </c>
      <c r="C18" s="75">
        <v>30296</v>
      </c>
    </row>
    <row r="19" spans="1:3" ht="45">
      <c r="A19" s="7" t="s">
        <v>230</v>
      </c>
      <c r="B19" s="46">
        <v>0.01</v>
      </c>
      <c r="C19" s="75">
        <v>30296</v>
      </c>
    </row>
    <row r="20" spans="1:3" ht="45">
      <c r="A20" s="7" t="s">
        <v>232</v>
      </c>
      <c r="B20" s="46" t="s">
        <v>234</v>
      </c>
      <c r="C20" s="75">
        <v>30296</v>
      </c>
    </row>
    <row r="21" spans="1:3" ht="45">
      <c r="A21" s="7" t="s">
        <v>224</v>
      </c>
      <c r="B21" s="34">
        <v>999</v>
      </c>
      <c r="C21" s="79">
        <v>36460</v>
      </c>
    </row>
    <row r="22" spans="1:3" ht="45">
      <c r="A22" s="7" t="s">
        <v>226</v>
      </c>
      <c r="B22" s="81">
        <v>999</v>
      </c>
      <c r="C22" s="79">
        <v>36460</v>
      </c>
    </row>
    <row r="23" spans="1:3" ht="45">
      <c r="A23" s="7" t="s">
        <v>228</v>
      </c>
      <c r="B23" s="46">
        <v>999</v>
      </c>
      <c r="C23" s="79">
        <v>36460</v>
      </c>
    </row>
    <row r="24" spans="1:3" ht="45">
      <c r="A24" s="7" t="s">
        <v>230</v>
      </c>
      <c r="B24" s="81" t="s">
        <v>238</v>
      </c>
      <c r="C24" s="79">
        <v>36460</v>
      </c>
    </row>
    <row r="25" spans="1:3" ht="45">
      <c r="A25" s="7" t="s">
        <v>232</v>
      </c>
      <c r="B25" s="81" t="s">
        <v>236</v>
      </c>
      <c r="C25" s="79">
        <v>36460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4"/>
  <sheetViews>
    <sheetView tabSelected="1" topLeftCell="A2" workbookViewId="0">
      <pane xSplit="1" ySplit="1" topLeftCell="AB3" activePane="bottomRight" state="frozen"/>
      <selection activeCell="A2" sqref="A2"/>
      <selection pane="topRight" activeCell="B2" sqref="B2"/>
      <selection pane="bottomLeft" activeCell="A3" sqref="A3"/>
      <selection pane="bottomRight" activeCell="A8" sqref="A3:XFD8"/>
    </sheetView>
  </sheetViews>
  <sheetFormatPr baseColWidth="10" defaultRowHeight="15" x14ac:dyDescent="0"/>
  <cols>
    <col min="30" max="30" width="11.83203125" bestFit="1" customWidth="1"/>
    <col min="31" max="32" width="11.83203125" customWidth="1"/>
    <col min="39" max="39" width="11.83203125" bestFit="1" customWidth="1"/>
    <col min="48" max="48" width="38.33203125" customWidth="1"/>
  </cols>
  <sheetData>
    <row r="1" spans="1:49" s="3" customFormat="1" ht="19" customHeight="1">
      <c r="A1" s="129" t="s">
        <v>0</v>
      </c>
      <c r="B1" s="129" t="s">
        <v>1</v>
      </c>
      <c r="C1" s="129" t="s">
        <v>2</v>
      </c>
      <c r="D1" s="129" t="s">
        <v>242</v>
      </c>
      <c r="E1" s="132" t="s">
        <v>3</v>
      </c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4"/>
      <c r="AJ1" s="134"/>
      <c r="AK1" s="134"/>
      <c r="AL1" s="134"/>
      <c r="AM1" s="135"/>
      <c r="AN1" s="127" t="s">
        <v>5</v>
      </c>
      <c r="AO1" s="136" t="s">
        <v>6</v>
      </c>
      <c r="AP1" s="136" t="s">
        <v>7</v>
      </c>
      <c r="AQ1" s="136" t="s">
        <v>8</v>
      </c>
      <c r="AR1" s="136" t="s">
        <v>9</v>
      </c>
      <c r="AS1" s="136" t="s">
        <v>10</v>
      </c>
      <c r="AT1" s="136" t="s">
        <v>11</v>
      </c>
      <c r="AU1" s="136" t="s">
        <v>12</v>
      </c>
      <c r="AV1" s="137" t="s">
        <v>13</v>
      </c>
      <c r="AW1" s="4"/>
    </row>
    <row r="2" spans="1:49" s="10" customFormat="1" ht="66" customHeight="1">
      <c r="A2" s="130"/>
      <c r="B2" s="130"/>
      <c r="C2" s="131"/>
      <c r="D2" s="131"/>
      <c r="E2" s="6" t="s">
        <v>14</v>
      </c>
      <c r="F2" s="7" t="s">
        <v>15</v>
      </c>
      <c r="G2" s="7" t="s">
        <v>16</v>
      </c>
      <c r="H2" s="7" t="s">
        <v>17</v>
      </c>
      <c r="I2" s="7" t="s">
        <v>219</v>
      </c>
      <c r="J2" s="7" t="s">
        <v>224</v>
      </c>
      <c r="K2" s="7" t="s">
        <v>225</v>
      </c>
      <c r="L2" s="7" t="s">
        <v>18</v>
      </c>
      <c r="M2" s="7" t="s">
        <v>19</v>
      </c>
      <c r="N2" s="7" t="s">
        <v>20</v>
      </c>
      <c r="O2" s="7" t="s">
        <v>21</v>
      </c>
      <c r="P2" s="7" t="s">
        <v>220</v>
      </c>
      <c r="Q2" s="7" t="s">
        <v>226</v>
      </c>
      <c r="R2" s="7" t="s">
        <v>227</v>
      </c>
      <c r="S2" s="7" t="s">
        <v>22</v>
      </c>
      <c r="T2" s="7" t="s">
        <v>23</v>
      </c>
      <c r="U2" s="7" t="s">
        <v>24</v>
      </c>
      <c r="V2" s="7" t="s">
        <v>25</v>
      </c>
      <c r="W2" s="7" t="s">
        <v>221</v>
      </c>
      <c r="X2" s="7" t="s">
        <v>228</v>
      </c>
      <c r="Y2" s="7" t="s">
        <v>229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222</v>
      </c>
      <c r="AE2" s="7" t="s">
        <v>230</v>
      </c>
      <c r="AF2" s="7" t="s">
        <v>231</v>
      </c>
      <c r="AG2" s="7" t="s">
        <v>30</v>
      </c>
      <c r="AH2" s="7" t="s">
        <v>31</v>
      </c>
      <c r="AI2" s="8" t="s">
        <v>32</v>
      </c>
      <c r="AJ2" s="8" t="s">
        <v>33</v>
      </c>
      <c r="AK2" s="8" t="s">
        <v>223</v>
      </c>
      <c r="AL2" s="7" t="s">
        <v>232</v>
      </c>
      <c r="AM2" s="7" t="s">
        <v>233</v>
      </c>
      <c r="AN2" s="128"/>
      <c r="AO2" s="130"/>
      <c r="AP2" s="130"/>
      <c r="AQ2" s="130"/>
      <c r="AR2" s="130"/>
      <c r="AS2" s="130"/>
      <c r="AT2" s="130"/>
      <c r="AU2" s="130"/>
      <c r="AV2" s="138"/>
      <c r="AW2" s="9"/>
    </row>
    <row r="3" spans="1:49" s="13" customFormat="1" ht="46" customHeight="1">
      <c r="A3" s="120">
        <v>7987</v>
      </c>
      <c r="B3" s="121" t="s">
        <v>98</v>
      </c>
      <c r="C3" s="122" t="s">
        <v>73</v>
      </c>
      <c r="D3" s="26" t="s">
        <v>244</v>
      </c>
      <c r="E3" s="26" t="s">
        <v>55</v>
      </c>
      <c r="F3" s="25" t="s">
        <v>55</v>
      </c>
      <c r="G3" s="26" t="s">
        <v>55</v>
      </c>
      <c r="H3" s="26" t="e">
        <f>AVERAGE(E3:G3)</f>
        <v>#DIV/0!</v>
      </c>
      <c r="I3" s="26" t="e">
        <f>STDEV(E3:G3)</f>
        <v>#DIV/0!</v>
      </c>
      <c r="J3" s="26"/>
      <c r="K3" s="26"/>
      <c r="L3" s="26">
        <v>36.18</v>
      </c>
      <c r="M3" s="26">
        <v>37.130000000000003</v>
      </c>
      <c r="N3" s="26">
        <v>36.58</v>
      </c>
      <c r="O3" s="26">
        <f>AVERAGE(L3:N3)</f>
        <v>36.630000000000003</v>
      </c>
      <c r="P3" s="26">
        <f>STDEV(L3:N3)</f>
        <v>0.47696960070847438</v>
      </c>
      <c r="Q3" s="26"/>
      <c r="R3" s="26"/>
      <c r="S3" s="26">
        <v>20.52</v>
      </c>
      <c r="T3" s="26">
        <v>20.38</v>
      </c>
      <c r="U3" s="26">
        <v>20.22</v>
      </c>
      <c r="V3" s="26">
        <f>AVERAGE(S3:U3)</f>
        <v>20.373333333333331</v>
      </c>
      <c r="W3" s="26">
        <f>STDEV(S3:U3)</f>
        <v>0.15011106998930304</v>
      </c>
      <c r="X3" s="26"/>
      <c r="Y3" s="26"/>
      <c r="Z3" s="26" t="s">
        <v>55</v>
      </c>
      <c r="AA3" s="26" t="s">
        <v>55</v>
      </c>
      <c r="AB3" s="26" t="s">
        <v>55</v>
      </c>
      <c r="AC3" s="26" t="e">
        <f>AVERAGE(Z3:AB3)</f>
        <v>#DIV/0!</v>
      </c>
      <c r="AD3" s="26" t="e">
        <f>STDEV(Z3:AB3)</f>
        <v>#DIV/0!</v>
      </c>
      <c r="AE3" s="26"/>
      <c r="AF3" s="26"/>
      <c r="AG3" s="26" t="s">
        <v>55</v>
      </c>
      <c r="AH3" s="26" t="s">
        <v>55</v>
      </c>
      <c r="AI3" s="123" t="s">
        <v>55</v>
      </c>
      <c r="AJ3" s="118" t="e">
        <f>AVERAGE(AG3:AI3)</f>
        <v>#DIV/0!</v>
      </c>
      <c r="AK3" s="26" t="e">
        <f>STDEV(AG3:AI3)</f>
        <v>#DIV/0!</v>
      </c>
      <c r="AN3" s="24" t="s">
        <v>99</v>
      </c>
      <c r="AO3" s="26" t="s">
        <v>100</v>
      </c>
      <c r="AP3" s="26" t="s">
        <v>101</v>
      </c>
      <c r="AQ3" s="26" t="s">
        <v>102</v>
      </c>
      <c r="AR3" s="26" t="s">
        <v>103</v>
      </c>
      <c r="AS3" s="26" t="s">
        <v>104</v>
      </c>
      <c r="AT3" s="26" t="s">
        <v>105</v>
      </c>
      <c r="AU3" s="29" t="s">
        <v>106</v>
      </c>
      <c r="AV3" s="119" t="s">
        <v>107</v>
      </c>
      <c r="AW3" s="118"/>
    </row>
    <row r="4" spans="1:49" s="13" customFormat="1" ht="41" customHeight="1">
      <c r="A4" s="115">
        <v>36153</v>
      </c>
      <c r="B4" s="116" t="s">
        <v>108</v>
      </c>
      <c r="C4" s="117" t="s">
        <v>73</v>
      </c>
      <c r="D4" s="26" t="s">
        <v>244</v>
      </c>
      <c r="E4" s="25" t="s">
        <v>55</v>
      </c>
      <c r="F4" s="25" t="s">
        <v>55</v>
      </c>
      <c r="G4" s="25" t="s">
        <v>55</v>
      </c>
      <c r="H4" s="26" t="e">
        <f>AVERAGE(E4:G4)</f>
        <v>#DIV/0!</v>
      </c>
      <c r="I4" s="26" t="e">
        <f>STDEV(E4:G4)</f>
        <v>#DIV/0!</v>
      </c>
      <c r="J4" s="26"/>
      <c r="K4" s="26"/>
      <c r="L4" s="116">
        <v>37.67</v>
      </c>
      <c r="M4" s="116">
        <v>34.54</v>
      </c>
      <c r="N4" s="116">
        <v>36.29</v>
      </c>
      <c r="O4" s="26">
        <f>AVERAGE(L4:N4)</f>
        <v>36.166666666666664</v>
      </c>
      <c r="P4" s="26">
        <f>STDEV(L4:N4)</f>
        <v>1.5686406004350828</v>
      </c>
      <c r="Q4" s="26"/>
      <c r="R4" s="26"/>
      <c r="S4" s="116">
        <v>21.69</v>
      </c>
      <c r="T4" s="116">
        <v>21.79</v>
      </c>
      <c r="U4" s="117">
        <v>21.84</v>
      </c>
      <c r="V4" s="26">
        <f>AVERAGE(S4:U4)</f>
        <v>21.773333333333337</v>
      </c>
      <c r="W4" s="26">
        <f>STDEV(S4:U4)</f>
        <v>7.6376261582596472E-2</v>
      </c>
      <c r="X4" s="26"/>
      <c r="Y4" s="26"/>
      <c r="Z4" s="117" t="s">
        <v>55</v>
      </c>
      <c r="AA4" s="117" t="s">
        <v>55</v>
      </c>
      <c r="AB4" s="117" t="s">
        <v>55</v>
      </c>
      <c r="AC4" s="26" t="e">
        <f>AVERAGE(Z4:AB4)</f>
        <v>#DIV/0!</v>
      </c>
      <c r="AD4" s="26" t="e">
        <f>STDEV(Z4:AB4)</f>
        <v>#DIV/0!</v>
      </c>
      <c r="AE4" s="26"/>
      <c r="AF4" s="26"/>
      <c r="AG4" s="117" t="s">
        <v>55</v>
      </c>
      <c r="AH4" s="117" t="s">
        <v>55</v>
      </c>
      <c r="AI4" s="117" t="s">
        <v>55</v>
      </c>
      <c r="AJ4" s="118" t="e">
        <f>AVERAGE(AG4:AI4)</f>
        <v>#DIV/0!</v>
      </c>
      <c r="AK4" s="26" t="e">
        <f>STDEV(AG4:AI4)</f>
        <v>#DIV/0!</v>
      </c>
      <c r="AN4" s="24" t="s">
        <v>197</v>
      </c>
      <c r="AO4" s="26" t="s">
        <v>198</v>
      </c>
      <c r="AP4" s="26" t="s">
        <v>199</v>
      </c>
      <c r="AQ4" s="26" t="s">
        <v>200</v>
      </c>
      <c r="AR4" s="26" t="s">
        <v>201</v>
      </c>
      <c r="AS4" s="26" t="s">
        <v>202</v>
      </c>
      <c r="AT4" s="26" t="s">
        <v>203</v>
      </c>
      <c r="AU4" s="29" t="s">
        <v>204</v>
      </c>
      <c r="AV4" s="119"/>
      <c r="AW4" s="118"/>
    </row>
    <row r="5" spans="1:49" s="111" customFormat="1" ht="83" customHeight="1">
      <c r="A5" s="99">
        <v>2127</v>
      </c>
      <c r="B5" s="100" t="s">
        <v>74</v>
      </c>
      <c r="C5" s="101" t="s">
        <v>84</v>
      </c>
      <c r="D5" s="103"/>
      <c r="E5" s="102" t="s">
        <v>55</v>
      </c>
      <c r="F5" s="101" t="s">
        <v>55</v>
      </c>
      <c r="G5" s="101" t="s">
        <v>55</v>
      </c>
      <c r="H5" s="103" t="e">
        <f>AVERAGE(E5:G5)</f>
        <v>#DIV/0!</v>
      </c>
      <c r="I5" s="103" t="e">
        <f>STDEV(E5:G5)</f>
        <v>#DIV/0!</v>
      </c>
      <c r="J5" s="103"/>
      <c r="K5" s="103"/>
      <c r="L5" s="101" t="s">
        <v>55</v>
      </c>
      <c r="M5" s="101" t="s">
        <v>55</v>
      </c>
      <c r="N5" s="101" t="s">
        <v>55</v>
      </c>
      <c r="O5" s="103" t="e">
        <f>AVERAGE(L5:N5)</f>
        <v>#DIV/0!</v>
      </c>
      <c r="P5" s="103" t="e">
        <f>STDEV(L5:N5)</f>
        <v>#DIV/0!</v>
      </c>
      <c r="Q5" s="103"/>
      <c r="R5" s="103"/>
      <c r="S5" s="101" t="s">
        <v>55</v>
      </c>
      <c r="T5" s="101" t="s">
        <v>55</v>
      </c>
      <c r="U5" s="101" t="s">
        <v>55</v>
      </c>
      <c r="V5" s="103" t="e">
        <f>AVERAGE(S5:U5)</f>
        <v>#DIV/0!</v>
      </c>
      <c r="W5" s="103" t="e">
        <f>STDEV(S5:U5)</f>
        <v>#DIV/0!</v>
      </c>
      <c r="X5" s="103"/>
      <c r="Y5" s="103"/>
      <c r="Z5" s="101">
        <v>20.59</v>
      </c>
      <c r="AA5" s="103">
        <v>20.81</v>
      </c>
      <c r="AB5" s="103">
        <v>20.68</v>
      </c>
      <c r="AC5" s="103">
        <f>AVERAGE(Z5:AB5)</f>
        <v>20.693333333333332</v>
      </c>
      <c r="AD5" s="103">
        <f>STDEV(Z5:AB5)</f>
        <v>0.11060440015357979</v>
      </c>
      <c r="AE5" s="103">
        <v>1.88</v>
      </c>
      <c r="AF5" s="103">
        <v>22.55</v>
      </c>
      <c r="AG5" s="103">
        <v>17.100000000000001</v>
      </c>
      <c r="AH5" s="103">
        <v>17.12</v>
      </c>
      <c r="AI5" s="103">
        <v>17.11</v>
      </c>
      <c r="AJ5" s="104">
        <f>AVERAGE(AG5:AI5)</f>
        <v>17.11</v>
      </c>
      <c r="AK5" s="103">
        <f>STDEV(AG5:AI5)</f>
        <v>9.9999999999997868E-3</v>
      </c>
      <c r="AL5" s="111">
        <v>2.2000000000000002</v>
      </c>
      <c r="AM5" s="111">
        <v>26.37</v>
      </c>
      <c r="AN5" s="105" t="s">
        <v>180</v>
      </c>
      <c r="AO5" s="103" t="s">
        <v>181</v>
      </c>
      <c r="AP5" s="103" t="s">
        <v>182</v>
      </c>
      <c r="AQ5" s="103" t="s">
        <v>183</v>
      </c>
      <c r="AR5" s="103" t="s">
        <v>184</v>
      </c>
      <c r="AS5" s="103" t="s">
        <v>185</v>
      </c>
      <c r="AT5" s="103" t="s">
        <v>186</v>
      </c>
      <c r="AU5" s="106" t="s">
        <v>187</v>
      </c>
      <c r="AV5" s="107"/>
      <c r="AW5" s="104"/>
    </row>
    <row r="6" spans="1:49" s="26" customFormat="1" ht="19" customHeight="1">
      <c r="A6" s="120">
        <v>18733</v>
      </c>
      <c r="B6" s="121" t="s">
        <v>108</v>
      </c>
      <c r="C6" s="122" t="s">
        <v>73</v>
      </c>
      <c r="E6" s="24">
        <v>99.05</v>
      </c>
      <c r="F6" s="26">
        <v>101.33</v>
      </c>
      <c r="G6" s="26">
        <v>101.37</v>
      </c>
      <c r="H6" s="26">
        <f>AVERAGE(E6:G6)</f>
        <v>100.58333333333333</v>
      </c>
      <c r="I6" s="26">
        <f>STDEV(E6:G6)</f>
        <v>1.3280562237094256</v>
      </c>
      <c r="J6" s="26">
        <v>2.88</v>
      </c>
      <c r="K6" s="26">
        <v>34.58</v>
      </c>
      <c r="L6" s="26">
        <v>33.07</v>
      </c>
      <c r="M6" s="26">
        <v>33.28</v>
      </c>
      <c r="N6" s="26">
        <v>33.1</v>
      </c>
      <c r="O6" s="26">
        <f>AVERAGE(L6:N6)</f>
        <v>33.15</v>
      </c>
      <c r="P6" s="26">
        <f>STDEV(L6:N6)</f>
        <v>0.11357816691600571</v>
      </c>
      <c r="Q6" s="26">
        <v>2.4</v>
      </c>
      <c r="R6" s="26">
        <v>28.85</v>
      </c>
      <c r="S6" s="26">
        <v>19.25</v>
      </c>
      <c r="T6" s="26">
        <v>19.149999999999999</v>
      </c>
      <c r="U6" s="26">
        <v>19.13</v>
      </c>
      <c r="V6" s="26">
        <f>AVERAGE(S6:U6)</f>
        <v>19.176666666666666</v>
      </c>
      <c r="W6" s="26">
        <f>STDEV(S6:U6)</f>
        <v>6.4291005073287028E-2</v>
      </c>
      <c r="X6" s="26">
        <v>1.54</v>
      </c>
      <c r="Y6" s="26">
        <v>18.43</v>
      </c>
      <c r="Z6" s="26">
        <v>20.74</v>
      </c>
      <c r="AA6" s="26">
        <v>20.62</v>
      </c>
      <c r="AB6" s="26">
        <v>17.079999999999998</v>
      </c>
      <c r="AC6" s="26">
        <f>AVERAGE(Z6:AB6)</f>
        <v>19.48</v>
      </c>
      <c r="AD6" s="26">
        <f>STDEV(Z6:AB6)</f>
        <v>2.0793268141396157</v>
      </c>
      <c r="AE6" s="26">
        <v>1.03</v>
      </c>
      <c r="AF6" s="26">
        <v>12.38</v>
      </c>
      <c r="AG6" s="26">
        <v>17.04</v>
      </c>
      <c r="AH6" s="26">
        <v>16.91</v>
      </c>
      <c r="AI6" s="26">
        <v>20.72</v>
      </c>
      <c r="AJ6" s="118">
        <f>AVERAGE(AG6:AI6)</f>
        <v>18.223333333333333</v>
      </c>
      <c r="AK6" s="26">
        <f>STDEV(AG6:AI6)</f>
        <v>2.1631535621248279</v>
      </c>
      <c r="AL6" s="26">
        <v>1.92</v>
      </c>
      <c r="AM6" s="26">
        <v>22.98</v>
      </c>
      <c r="AN6" s="24" t="s">
        <v>130</v>
      </c>
      <c r="AO6" s="26" t="s">
        <v>131</v>
      </c>
      <c r="AP6" s="26" t="s">
        <v>132</v>
      </c>
      <c r="AQ6" s="26" t="s">
        <v>133</v>
      </c>
      <c r="AR6" s="26" t="s">
        <v>134</v>
      </c>
      <c r="AS6" s="26" t="s">
        <v>135</v>
      </c>
      <c r="AT6" s="26" t="s">
        <v>136</v>
      </c>
      <c r="AU6" s="29" t="s">
        <v>137</v>
      </c>
      <c r="AV6" s="119" t="s">
        <v>138</v>
      </c>
      <c r="AW6" s="118"/>
    </row>
    <row r="7" spans="1:49" s="26" customFormat="1" ht="26" customHeight="1">
      <c r="A7" s="120">
        <v>36036</v>
      </c>
      <c r="B7" s="121" t="s">
        <v>108</v>
      </c>
      <c r="C7" s="122" t="s">
        <v>73</v>
      </c>
      <c r="E7" s="24">
        <v>106.03</v>
      </c>
      <c r="F7" s="26">
        <v>107.77</v>
      </c>
      <c r="G7" s="26">
        <v>106.26</v>
      </c>
      <c r="H7" s="26">
        <f>AVERAGE(E7:G7)</f>
        <v>106.68666666666667</v>
      </c>
      <c r="I7" s="26">
        <f>STDEV(E7:G7)</f>
        <v>0.94521602469135391</v>
      </c>
      <c r="J7" s="26">
        <v>3.39</v>
      </c>
      <c r="K7" s="26">
        <v>40.67</v>
      </c>
      <c r="L7" s="26">
        <v>29.26</v>
      </c>
      <c r="M7" s="26">
        <v>29.2</v>
      </c>
      <c r="N7" s="26">
        <v>29.39</v>
      </c>
      <c r="O7" s="26">
        <f>AVERAGE(L7:N7)</f>
        <v>29.283333333333331</v>
      </c>
      <c r="P7" s="26">
        <f>STDEV(L7:N7)</f>
        <v>9.7125348562223532E-2</v>
      </c>
      <c r="Q7" s="26">
        <v>1.33</v>
      </c>
      <c r="R7" s="26">
        <v>15.96</v>
      </c>
      <c r="S7" s="26">
        <v>17.489999999999998</v>
      </c>
      <c r="T7" s="26">
        <v>17.3</v>
      </c>
      <c r="U7" s="26">
        <v>17.55</v>
      </c>
      <c r="V7" s="26">
        <f>AVERAGE(S7:U7)</f>
        <v>17.446666666666669</v>
      </c>
      <c r="W7" s="26">
        <f>STDEV(S7:U7)</f>
        <v>0.13051181300301223</v>
      </c>
      <c r="X7" s="26">
        <v>0.95</v>
      </c>
      <c r="Y7" s="26">
        <v>11.44</v>
      </c>
      <c r="Z7" s="26">
        <v>19.3</v>
      </c>
      <c r="AA7" s="26">
        <v>19.27</v>
      </c>
      <c r="AB7" s="26">
        <v>19.260000000000002</v>
      </c>
      <c r="AC7" s="26">
        <f>AVERAGE(Z7:AB7)</f>
        <v>19.276666666666667</v>
      </c>
      <c r="AD7" s="26">
        <f>STDEV(Z7:AB7)</f>
        <v>2.0816659994661167E-2</v>
      </c>
      <c r="AE7" s="26">
        <v>0.98</v>
      </c>
      <c r="AF7" s="26">
        <v>11.77</v>
      </c>
      <c r="AG7" s="26">
        <v>15.07</v>
      </c>
      <c r="AH7" s="26">
        <v>15.03</v>
      </c>
      <c r="AI7" s="26">
        <v>15.53</v>
      </c>
      <c r="AJ7" s="118">
        <f>AVERAGE(AG7:AI7)</f>
        <v>15.21</v>
      </c>
      <c r="AK7" s="26">
        <f>STDEV(AG7:AI7)</f>
        <v>0.27784887978899586</v>
      </c>
      <c r="AL7" s="26">
        <v>0.72</v>
      </c>
      <c r="AM7" s="26">
        <v>8.64</v>
      </c>
      <c r="AN7" s="24" t="s">
        <v>147</v>
      </c>
      <c r="AO7" s="26" t="s">
        <v>148</v>
      </c>
      <c r="AP7" s="26" t="s">
        <v>149</v>
      </c>
      <c r="AQ7" s="26" t="s">
        <v>150</v>
      </c>
      <c r="AR7" s="26" t="s">
        <v>151</v>
      </c>
      <c r="AS7" s="26" t="s">
        <v>152</v>
      </c>
      <c r="AT7" s="26" t="s">
        <v>153</v>
      </c>
      <c r="AU7" s="29" t="s">
        <v>154</v>
      </c>
      <c r="AV7" s="119" t="s">
        <v>155</v>
      </c>
      <c r="AW7" s="118"/>
    </row>
    <row r="8" spans="1:49" s="26" customFormat="1" ht="33" customHeight="1">
      <c r="A8" s="108">
        <v>36154</v>
      </c>
      <c r="B8" s="108" t="s">
        <v>145</v>
      </c>
      <c r="C8" s="109" t="s">
        <v>70</v>
      </c>
      <c r="D8" s="111"/>
      <c r="E8" s="111">
        <v>86.15</v>
      </c>
      <c r="F8" s="111">
        <v>87.29</v>
      </c>
      <c r="G8" s="111">
        <v>87.3</v>
      </c>
      <c r="H8" s="103">
        <f>AVERAGE(E8:G8)</f>
        <v>86.913333333333341</v>
      </c>
      <c r="I8" s="103">
        <f>STDEV(E8:G8)</f>
        <v>0.66108496680330753</v>
      </c>
      <c r="J8" s="103">
        <v>1.75</v>
      </c>
      <c r="K8" s="103">
        <v>20.97</v>
      </c>
      <c r="L8" s="111" t="s">
        <v>55</v>
      </c>
      <c r="M8" s="111" t="s">
        <v>55</v>
      </c>
      <c r="N8" s="111" t="s">
        <v>55</v>
      </c>
      <c r="O8" s="103" t="e">
        <f>AVERAGE(L8:N8)</f>
        <v>#DIV/0!</v>
      </c>
      <c r="P8" s="103" t="e">
        <f>STDEV(L8:N8)</f>
        <v>#DIV/0!</v>
      </c>
      <c r="Q8" s="103"/>
      <c r="R8" s="103"/>
      <c r="S8" s="111">
        <v>17.2</v>
      </c>
      <c r="T8" s="111">
        <v>17.05</v>
      </c>
      <c r="U8" s="111">
        <v>17.32</v>
      </c>
      <c r="V8" s="103">
        <f>AVERAGE(S8:U8)</f>
        <v>17.190000000000001</v>
      </c>
      <c r="W8" s="103">
        <f>STDEV(S8:U8)</f>
        <v>0.13527749258468658</v>
      </c>
      <c r="X8" s="103">
        <v>0.96</v>
      </c>
      <c r="Y8" s="103">
        <v>11.57</v>
      </c>
      <c r="Z8" s="111" t="s">
        <v>55</v>
      </c>
      <c r="AA8" s="111" t="s">
        <v>55</v>
      </c>
      <c r="AB8" s="111" t="s">
        <v>55</v>
      </c>
      <c r="AC8" s="103" t="e">
        <f>AVERAGE(Z8:AB8)</f>
        <v>#DIV/0!</v>
      </c>
      <c r="AD8" s="103" t="e">
        <f>STDEV(Z8:AB8)</f>
        <v>#DIV/0!</v>
      </c>
      <c r="AE8" s="103"/>
      <c r="AF8" s="103"/>
      <c r="AG8" s="111" t="s">
        <v>55</v>
      </c>
      <c r="AH8" s="111" t="s">
        <v>55</v>
      </c>
      <c r="AI8" s="111" t="s">
        <v>55</v>
      </c>
      <c r="AJ8" s="104" t="e">
        <f>AVERAGE(AG8:AI8)</f>
        <v>#DIV/0!</v>
      </c>
      <c r="AK8" s="103" t="e">
        <f>STDEV(AG8:AI8)</f>
        <v>#DIV/0!</v>
      </c>
      <c r="AN8" s="110" t="s">
        <v>156</v>
      </c>
      <c r="AO8" s="111" t="s">
        <v>157</v>
      </c>
      <c r="AP8" s="111" t="s">
        <v>158</v>
      </c>
      <c r="AQ8" s="111" t="s">
        <v>159</v>
      </c>
      <c r="AR8" s="111" t="s">
        <v>160</v>
      </c>
      <c r="AS8" s="111">
        <v>11.08</v>
      </c>
      <c r="AT8" s="111" t="s">
        <v>161</v>
      </c>
      <c r="AU8" s="112" t="s">
        <v>162</v>
      </c>
      <c r="AV8" s="113" t="s">
        <v>163</v>
      </c>
      <c r="AW8" s="114"/>
    </row>
    <row r="14" spans="1:49">
      <c r="D14">
        <v>9</v>
      </c>
    </row>
  </sheetData>
  <sortState ref="A4:AM15">
    <sortCondition descending="1" ref="D3:D15"/>
    <sortCondition ref="A3:A15"/>
  </sortState>
  <mergeCells count="14">
    <mergeCell ref="AU1:AU2"/>
    <mergeCell ref="AV1:AV2"/>
    <mergeCell ref="AO1:AO2"/>
    <mergeCell ref="AP1:AP2"/>
    <mergeCell ref="AQ1:AQ2"/>
    <mergeCell ref="AR1:AR2"/>
    <mergeCell ref="AS1:AS2"/>
    <mergeCell ref="AT1:AT2"/>
    <mergeCell ref="AN1:AN2"/>
    <mergeCell ref="A1:A2"/>
    <mergeCell ref="B1:B2"/>
    <mergeCell ref="C1:C2"/>
    <mergeCell ref="E1:AM1"/>
    <mergeCell ref="D1:D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C11" sqref="C11"/>
    </sheetView>
  </sheetViews>
  <sheetFormatPr baseColWidth="10" defaultRowHeight="15" x14ac:dyDescent="0"/>
  <sheetData>
    <row r="1" spans="1:4" ht="60">
      <c r="A1" s="7" t="s">
        <v>224</v>
      </c>
      <c r="B1" s="26">
        <v>2.88</v>
      </c>
      <c r="C1" s="120">
        <v>18733</v>
      </c>
    </row>
    <row r="2" spans="1:4" ht="45">
      <c r="A2" s="7" t="s">
        <v>226</v>
      </c>
      <c r="B2" s="26">
        <v>2.4</v>
      </c>
    </row>
    <row r="3" spans="1:4" ht="45">
      <c r="A3" s="7" t="s">
        <v>228</v>
      </c>
      <c r="B3" s="26">
        <v>1.54</v>
      </c>
    </row>
    <row r="4" spans="1:4" ht="45">
      <c r="A4" s="7" t="s">
        <v>230</v>
      </c>
      <c r="B4" s="26">
        <v>1.03</v>
      </c>
    </row>
    <row r="5" spans="1:4" ht="45">
      <c r="A5" s="7" t="s">
        <v>232</v>
      </c>
      <c r="B5" s="26">
        <v>1.92</v>
      </c>
    </row>
    <row r="6" spans="1:4" ht="60">
      <c r="A6" s="7" t="s">
        <v>224</v>
      </c>
      <c r="B6" s="26">
        <v>3.39</v>
      </c>
      <c r="C6" s="120">
        <v>36036</v>
      </c>
      <c r="D6" s="126"/>
    </row>
    <row r="7" spans="1:4" ht="45">
      <c r="A7" s="7" t="s">
        <v>226</v>
      </c>
      <c r="B7" s="26">
        <v>1.33</v>
      </c>
    </row>
    <row r="8" spans="1:4" ht="45">
      <c r="A8" s="7" t="s">
        <v>228</v>
      </c>
      <c r="B8" s="26">
        <v>0.95</v>
      </c>
    </row>
    <row r="9" spans="1:4" ht="45">
      <c r="A9" s="7" t="s">
        <v>230</v>
      </c>
      <c r="B9" s="26">
        <v>0.98</v>
      </c>
    </row>
    <row r="10" spans="1:4" ht="45">
      <c r="A10" s="7" t="s">
        <v>232</v>
      </c>
      <c r="B10" s="26">
        <v>0.72</v>
      </c>
    </row>
    <row r="11" spans="1:4" ht="60">
      <c r="A11" s="7" t="s">
        <v>224</v>
      </c>
      <c r="B11" s="103">
        <v>1.75</v>
      </c>
      <c r="C11" s="108">
        <v>36154</v>
      </c>
    </row>
    <row r="12" spans="1:4" ht="45">
      <c r="A12" s="7" t="s">
        <v>226</v>
      </c>
      <c r="B12" s="103">
        <v>999</v>
      </c>
    </row>
    <row r="13" spans="1:4" ht="45">
      <c r="A13" s="7" t="s">
        <v>228</v>
      </c>
      <c r="B13" s="103">
        <v>0.96</v>
      </c>
    </row>
    <row r="14" spans="1:4" ht="45">
      <c r="A14" s="7" t="s">
        <v>230</v>
      </c>
      <c r="B14" s="103">
        <v>999</v>
      </c>
    </row>
    <row r="15" spans="1:4" ht="45">
      <c r="A15" s="7" t="s">
        <v>232</v>
      </c>
      <c r="B15" s="26">
        <v>999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"/>
  <sheetViews>
    <sheetView workbookViewId="0">
      <selection activeCell="A12" sqref="A12:XFD18"/>
    </sheetView>
  </sheetViews>
  <sheetFormatPr baseColWidth="10" defaultRowHeight="15" x14ac:dyDescent="0"/>
  <cols>
    <col min="24" max="24" width="11.83203125" bestFit="1" customWidth="1"/>
    <col min="29" max="29" width="11.83203125" bestFit="1" customWidth="1"/>
  </cols>
  <sheetData>
    <row r="1" spans="1:49" s="5" customFormat="1" ht="19" customHeight="1">
      <c r="A1" s="129" t="s">
        <v>0</v>
      </c>
      <c r="B1" s="129" t="s">
        <v>1</v>
      </c>
      <c r="C1" s="129" t="s">
        <v>2</v>
      </c>
      <c r="D1" s="129" t="s">
        <v>2</v>
      </c>
      <c r="E1" s="132" t="s">
        <v>3</v>
      </c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4"/>
      <c r="AB1" s="134"/>
      <c r="AC1" s="135"/>
      <c r="AD1" s="127" t="s">
        <v>5</v>
      </c>
      <c r="AE1" s="136" t="s">
        <v>6</v>
      </c>
      <c r="AF1" s="136" t="s">
        <v>7</v>
      </c>
      <c r="AG1" s="136" t="s">
        <v>8</v>
      </c>
      <c r="AH1" s="136" t="s">
        <v>9</v>
      </c>
      <c r="AI1" s="136" t="s">
        <v>10</v>
      </c>
      <c r="AJ1" s="136" t="s">
        <v>11</v>
      </c>
      <c r="AK1" s="136" t="s">
        <v>12</v>
      </c>
      <c r="AL1" s="137" t="s">
        <v>13</v>
      </c>
      <c r="AM1" s="4"/>
    </row>
    <row r="2" spans="1:49" s="10" customFormat="1" ht="66" customHeight="1">
      <c r="A2" s="130"/>
      <c r="B2" s="130"/>
      <c r="C2" s="131"/>
      <c r="D2" s="131"/>
      <c r="E2" s="6" t="s">
        <v>14</v>
      </c>
      <c r="F2" s="7" t="s">
        <v>15</v>
      </c>
      <c r="G2" s="7" t="s">
        <v>16</v>
      </c>
      <c r="H2" s="7" t="s">
        <v>17</v>
      </c>
      <c r="I2" s="7" t="s">
        <v>219</v>
      </c>
      <c r="J2" s="7" t="s">
        <v>18</v>
      </c>
      <c r="K2" s="7" t="s">
        <v>19</v>
      </c>
      <c r="L2" s="7" t="s">
        <v>20</v>
      </c>
      <c r="M2" s="7" t="s">
        <v>21</v>
      </c>
      <c r="N2" s="7" t="s">
        <v>220</v>
      </c>
      <c r="O2" s="7" t="s">
        <v>22</v>
      </c>
      <c r="P2" s="7" t="s">
        <v>23</v>
      </c>
      <c r="Q2" s="7" t="s">
        <v>24</v>
      </c>
      <c r="R2" s="7" t="s">
        <v>25</v>
      </c>
      <c r="S2" s="7" t="s">
        <v>221</v>
      </c>
      <c r="T2" s="7" t="s">
        <v>26</v>
      </c>
      <c r="U2" s="7" t="s">
        <v>27</v>
      </c>
      <c r="V2" s="7" t="s">
        <v>28</v>
      </c>
      <c r="W2" s="7" t="s">
        <v>29</v>
      </c>
      <c r="X2" s="7" t="s">
        <v>222</v>
      </c>
      <c r="Y2" s="7" t="s">
        <v>30</v>
      </c>
      <c r="Z2" s="7" t="s">
        <v>31</v>
      </c>
      <c r="AA2" s="8" t="s">
        <v>32</v>
      </c>
      <c r="AB2" s="8" t="s">
        <v>33</v>
      </c>
      <c r="AC2" s="8" t="s">
        <v>223</v>
      </c>
      <c r="AD2" s="128"/>
      <c r="AE2" s="130"/>
      <c r="AF2" s="130"/>
      <c r="AG2" s="130"/>
      <c r="AH2" s="130"/>
      <c r="AI2" s="130"/>
      <c r="AJ2" s="130"/>
      <c r="AK2" s="130"/>
      <c r="AL2" s="138"/>
      <c r="AM2" s="9"/>
    </row>
    <row r="3" spans="1:49" s="13" customFormat="1" ht="29" customHeight="1">
      <c r="A3" s="11">
        <v>30173</v>
      </c>
      <c r="B3" s="12" t="s">
        <v>74</v>
      </c>
      <c r="C3" s="14" t="s">
        <v>56</v>
      </c>
      <c r="D3" s="14" t="s">
        <v>56</v>
      </c>
      <c r="E3" s="16" t="s">
        <v>55</v>
      </c>
      <c r="F3" s="16" t="s">
        <v>55</v>
      </c>
      <c r="G3" s="13" t="s">
        <v>55</v>
      </c>
      <c r="H3" s="13" t="e">
        <f>AVERAGE(E3:G3)</f>
        <v>#DIV/0!</v>
      </c>
      <c r="I3" s="13" t="e">
        <f>STDEV(E3:G3)</f>
        <v>#DIV/0!</v>
      </c>
      <c r="J3" s="16" t="s">
        <v>55</v>
      </c>
      <c r="K3" s="13" t="s">
        <v>55</v>
      </c>
      <c r="L3" s="13" t="s">
        <v>55</v>
      </c>
      <c r="M3" s="13" t="e">
        <f>AVERAGE(J3:L3)</f>
        <v>#DIV/0!</v>
      </c>
      <c r="N3" s="13" t="e">
        <f>STDEV(J3:L3)</f>
        <v>#DIV/0!</v>
      </c>
      <c r="O3" s="16" t="s">
        <v>55</v>
      </c>
      <c r="P3" s="13" t="s">
        <v>55</v>
      </c>
      <c r="Q3" s="13" t="s">
        <v>55</v>
      </c>
      <c r="R3" s="13" t="e">
        <f>AVERAGE(O3:Q3)</f>
        <v>#DIV/0!</v>
      </c>
      <c r="S3" s="13" t="e">
        <f>STDEV(O3:Q3)</f>
        <v>#DIV/0!</v>
      </c>
      <c r="T3" s="13">
        <v>28.3</v>
      </c>
      <c r="U3" s="13">
        <v>28.49</v>
      </c>
      <c r="V3" s="13">
        <v>28.42</v>
      </c>
      <c r="W3" s="13">
        <f>AVERAGE(T3:V3)</f>
        <v>28.403333333333336</v>
      </c>
      <c r="X3" s="13">
        <f>STDEV(T3:V3)</f>
        <v>9.6090235369329549E-2</v>
      </c>
      <c r="Y3" s="13">
        <v>22.22</v>
      </c>
      <c r="Z3" s="13">
        <v>22.9</v>
      </c>
      <c r="AA3" s="13">
        <v>22.44</v>
      </c>
      <c r="AB3" s="17">
        <f>AVERAGE(Y3:AA3)</f>
        <v>22.52</v>
      </c>
      <c r="AC3" s="13">
        <f>STDEV(Y3:AA3)</f>
        <v>0.34698703145794901</v>
      </c>
      <c r="AD3" s="15"/>
      <c r="AE3" s="13" t="s">
        <v>139</v>
      </c>
      <c r="AF3" s="13" t="s">
        <v>140</v>
      </c>
      <c r="AG3" s="13" t="s">
        <v>141</v>
      </c>
      <c r="AI3" s="13" t="s">
        <v>142</v>
      </c>
      <c r="AJ3" s="13" t="s">
        <v>143</v>
      </c>
      <c r="AK3" s="18" t="s">
        <v>144</v>
      </c>
      <c r="AL3" s="19"/>
      <c r="AM3" s="17"/>
    </row>
    <row r="11" spans="1:49" s="10" customFormat="1" ht="66" customHeight="1">
      <c r="A11"/>
      <c r="B11"/>
      <c r="C11"/>
      <c r="D11"/>
      <c r="E11" s="6" t="s">
        <v>14</v>
      </c>
      <c r="F11" s="7" t="s">
        <v>15</v>
      </c>
      <c r="G11" s="7" t="s">
        <v>16</v>
      </c>
      <c r="H11" s="7" t="s">
        <v>17</v>
      </c>
      <c r="I11" s="7" t="s">
        <v>219</v>
      </c>
      <c r="J11" s="7" t="s">
        <v>224</v>
      </c>
      <c r="K11" s="7" t="s">
        <v>225</v>
      </c>
      <c r="L11" s="7" t="s">
        <v>18</v>
      </c>
      <c r="M11" s="7" t="s">
        <v>19</v>
      </c>
      <c r="N11" s="7" t="s">
        <v>20</v>
      </c>
      <c r="O11" s="7" t="s">
        <v>21</v>
      </c>
      <c r="P11" s="7" t="s">
        <v>220</v>
      </c>
      <c r="Q11" s="7" t="s">
        <v>226</v>
      </c>
      <c r="R11" s="7" t="s">
        <v>227</v>
      </c>
      <c r="S11" s="7" t="s">
        <v>22</v>
      </c>
      <c r="T11" s="7" t="s">
        <v>23</v>
      </c>
      <c r="U11" s="7" t="s">
        <v>24</v>
      </c>
      <c r="V11" s="7" t="s">
        <v>25</v>
      </c>
      <c r="W11" s="7" t="s">
        <v>221</v>
      </c>
      <c r="X11" s="7" t="s">
        <v>228</v>
      </c>
      <c r="Y11" s="7" t="s">
        <v>229</v>
      </c>
      <c r="Z11" s="7" t="s">
        <v>26</v>
      </c>
      <c r="AA11" s="7" t="s">
        <v>27</v>
      </c>
      <c r="AB11" s="7" t="s">
        <v>28</v>
      </c>
      <c r="AC11" s="7" t="s">
        <v>29</v>
      </c>
      <c r="AD11" s="7" t="s">
        <v>222</v>
      </c>
      <c r="AE11" s="7" t="s">
        <v>230</v>
      </c>
      <c r="AF11" s="7" t="s">
        <v>231</v>
      </c>
      <c r="AG11" s="7" t="s">
        <v>30</v>
      </c>
      <c r="AH11" s="7" t="s">
        <v>31</v>
      </c>
      <c r="AI11" s="8" t="s">
        <v>32</v>
      </c>
      <c r="AJ11" s="8" t="s">
        <v>33</v>
      </c>
      <c r="AK11" s="8" t="s">
        <v>223</v>
      </c>
      <c r="AL11" s="7" t="s">
        <v>232</v>
      </c>
      <c r="AM11" s="7" t="s">
        <v>233</v>
      </c>
      <c r="AN11"/>
      <c r="AO11"/>
      <c r="AP11"/>
      <c r="AQ11"/>
      <c r="AR11"/>
      <c r="AS11"/>
      <c r="AT11"/>
      <c r="AU11"/>
      <c r="AV11"/>
      <c r="AW11" s="9"/>
    </row>
    <row r="12" spans="1:49" s="13" customFormat="1" ht="40" customHeight="1">
      <c r="A12" s="11">
        <v>2233</v>
      </c>
      <c r="B12" s="12" t="s">
        <v>54</v>
      </c>
      <c r="C12" s="14" t="s">
        <v>56</v>
      </c>
      <c r="D12" s="13" t="s">
        <v>242</v>
      </c>
      <c r="E12" s="16" t="s">
        <v>55</v>
      </c>
      <c r="F12" s="16" t="s">
        <v>55</v>
      </c>
      <c r="G12" s="13" t="s">
        <v>55</v>
      </c>
      <c r="H12" s="13" t="e">
        <f>AVERAGE(E12:G12)</f>
        <v>#DIV/0!</v>
      </c>
      <c r="I12" s="13" t="e">
        <f>STDEV(E12:G12)</f>
        <v>#DIV/0!</v>
      </c>
      <c r="L12" s="13" t="s">
        <v>55</v>
      </c>
      <c r="M12" s="13" t="s">
        <v>55</v>
      </c>
      <c r="N12" s="13" t="s">
        <v>55</v>
      </c>
      <c r="O12" s="13" t="e">
        <f>AVERAGE(L12:N12)</f>
        <v>#DIV/0!</v>
      </c>
      <c r="P12" s="13" t="e">
        <f>STDEV(L12:N12)</f>
        <v>#DIV/0!</v>
      </c>
      <c r="S12" s="13" t="s">
        <v>55</v>
      </c>
      <c r="T12" s="13" t="s">
        <v>55</v>
      </c>
      <c r="U12" s="13" t="s">
        <v>55</v>
      </c>
      <c r="V12" s="13" t="e">
        <f>AVERAGE(S12:U12)</f>
        <v>#DIV/0!</v>
      </c>
      <c r="W12" s="13" t="e">
        <f>STDEV(S12:U12)</f>
        <v>#DIV/0!</v>
      </c>
      <c r="Z12" s="13" t="s">
        <v>57</v>
      </c>
      <c r="AA12" s="13">
        <v>26.7</v>
      </c>
      <c r="AB12" s="13">
        <v>26.66</v>
      </c>
      <c r="AC12" s="13">
        <f>AVERAGE(Z12:AB12)</f>
        <v>26.68</v>
      </c>
      <c r="AD12" s="13">
        <f>STDEV(Z12:AB12)</f>
        <v>2.8284271247461298E-2</v>
      </c>
      <c r="AG12" s="13" t="s">
        <v>57</v>
      </c>
      <c r="AH12" s="13">
        <v>20.21</v>
      </c>
      <c r="AI12" s="13">
        <v>20.329999999999998</v>
      </c>
      <c r="AJ12" s="17">
        <f>AVERAGE(AG12:AI12)</f>
        <v>20.27</v>
      </c>
      <c r="AK12" s="13">
        <f>STDEV(AG12:AI12)</f>
        <v>8.485281374238389E-2</v>
      </c>
      <c r="AN12" s="15"/>
      <c r="AO12" s="13" t="s">
        <v>58</v>
      </c>
      <c r="AP12" s="13" t="s">
        <v>59</v>
      </c>
      <c r="AQ12" s="13" t="s">
        <v>60</v>
      </c>
      <c r="AS12" s="13" t="s">
        <v>61</v>
      </c>
      <c r="AT12" s="13" t="s">
        <v>62</v>
      </c>
      <c r="AU12" s="18" t="s">
        <v>63</v>
      </c>
      <c r="AV12" s="19"/>
      <c r="AW12" s="17"/>
    </row>
    <row r="13" spans="1:49" s="13" customFormat="1" ht="44" customHeight="1">
      <c r="A13" s="11">
        <v>2234</v>
      </c>
      <c r="B13" s="12" t="s">
        <v>54</v>
      </c>
      <c r="C13" s="14" t="s">
        <v>56</v>
      </c>
      <c r="D13" s="13" t="s">
        <v>242</v>
      </c>
      <c r="E13" s="16" t="s">
        <v>55</v>
      </c>
      <c r="F13" s="16" t="s">
        <v>55</v>
      </c>
      <c r="G13" s="13" t="s">
        <v>55</v>
      </c>
      <c r="H13" s="13" t="e">
        <f>AVERAGE(E13:G13)</f>
        <v>#DIV/0!</v>
      </c>
      <c r="I13" s="13" t="e">
        <f>STDEV(E13:G13)</f>
        <v>#DIV/0!</v>
      </c>
      <c r="L13" s="13" t="s">
        <v>55</v>
      </c>
      <c r="M13" s="13" t="s">
        <v>55</v>
      </c>
      <c r="N13" s="13" t="s">
        <v>55</v>
      </c>
      <c r="O13" s="13" t="e">
        <f>AVERAGE(L13:N13)</f>
        <v>#DIV/0!</v>
      </c>
      <c r="P13" s="13" t="e">
        <f>STDEV(L13:N13)</f>
        <v>#DIV/0!</v>
      </c>
      <c r="S13" s="13" t="s">
        <v>55</v>
      </c>
      <c r="T13" s="13" t="s">
        <v>55</v>
      </c>
      <c r="U13" s="13" t="s">
        <v>55</v>
      </c>
      <c r="V13" s="13" t="e">
        <f>AVERAGE(S13:U13)</f>
        <v>#DIV/0!</v>
      </c>
      <c r="W13" s="13" t="e">
        <f>STDEV(S13:U13)</f>
        <v>#DIV/0!</v>
      </c>
      <c r="Z13" s="13">
        <v>26.2</v>
      </c>
      <c r="AA13" s="13">
        <v>26.32</v>
      </c>
      <c r="AB13" s="13">
        <v>26.47</v>
      </c>
      <c r="AC13" s="13">
        <f>AVERAGE(Z13:AB13)</f>
        <v>26.33</v>
      </c>
      <c r="AD13" s="13">
        <f>STDEV(Z13:AB13)</f>
        <v>0.13527749258468658</v>
      </c>
      <c r="AG13" s="13">
        <v>21.24</v>
      </c>
      <c r="AH13" s="13">
        <v>21.31</v>
      </c>
      <c r="AI13" s="13">
        <v>21.12</v>
      </c>
      <c r="AJ13" s="17">
        <f>AVERAGE(AG13:AI13)</f>
        <v>21.223333333333333</v>
      </c>
      <c r="AK13" s="13">
        <f>STDEV(AG13:AI13)</f>
        <v>9.6090235369329244E-2</v>
      </c>
      <c r="AN13" s="15"/>
      <c r="AO13" s="13" t="s">
        <v>64</v>
      </c>
      <c r="AP13" s="13" t="s">
        <v>65</v>
      </c>
      <c r="AQ13" s="13" t="s">
        <v>66</v>
      </c>
      <c r="AS13" s="13" t="s">
        <v>67</v>
      </c>
      <c r="AT13" s="13" t="s">
        <v>68</v>
      </c>
      <c r="AU13" s="18" t="s">
        <v>69</v>
      </c>
      <c r="AV13" s="19"/>
      <c r="AW13" s="17"/>
    </row>
    <row r="14" spans="1:49" s="26" customFormat="1" ht="34" customHeight="1">
      <c r="A14" s="11">
        <v>2508</v>
      </c>
      <c r="B14" s="12" t="s">
        <v>74</v>
      </c>
      <c r="C14" s="14" t="s">
        <v>56</v>
      </c>
      <c r="D14" s="13" t="s">
        <v>242</v>
      </c>
      <c r="E14" s="124" t="s">
        <v>55</v>
      </c>
      <c r="F14" s="16" t="s">
        <v>55</v>
      </c>
      <c r="G14" s="13" t="s">
        <v>55</v>
      </c>
      <c r="H14" s="13" t="e">
        <f>AVERAGE(E14:G14)</f>
        <v>#DIV/0!</v>
      </c>
      <c r="I14" s="13" t="e">
        <f>STDEV(E14:G14)</f>
        <v>#DIV/0!</v>
      </c>
      <c r="J14" s="13"/>
      <c r="K14" s="13"/>
      <c r="L14" s="13" t="s">
        <v>55</v>
      </c>
      <c r="M14" s="13" t="s">
        <v>55</v>
      </c>
      <c r="N14" s="13" t="s">
        <v>55</v>
      </c>
      <c r="O14" s="13" t="e">
        <f>AVERAGE(L14:N14)</f>
        <v>#DIV/0!</v>
      </c>
      <c r="P14" s="13" t="e">
        <f>STDEV(L14:N14)</f>
        <v>#DIV/0!</v>
      </c>
      <c r="Q14" s="13"/>
      <c r="R14" s="13"/>
      <c r="S14" s="13" t="s">
        <v>55</v>
      </c>
      <c r="T14" s="13" t="s">
        <v>55</v>
      </c>
      <c r="U14" s="13" t="s">
        <v>55</v>
      </c>
      <c r="V14" s="13" t="e">
        <f>AVERAGE(S14:U14)</f>
        <v>#DIV/0!</v>
      </c>
      <c r="W14" s="13" t="e">
        <f>STDEV(S14:U14)</f>
        <v>#DIV/0!</v>
      </c>
      <c r="X14" s="13"/>
      <c r="Y14" s="13"/>
      <c r="Z14" s="13">
        <v>27.11</v>
      </c>
      <c r="AA14" s="13">
        <v>27.31</v>
      </c>
      <c r="AB14" s="13">
        <v>27.31</v>
      </c>
      <c r="AC14" s="13">
        <f>AVERAGE(Z14:AB14)</f>
        <v>27.243333333333336</v>
      </c>
      <c r="AD14" s="13">
        <f>STDEV(Z14:AB14)</f>
        <v>0.11547005383792475</v>
      </c>
      <c r="AE14" s="13"/>
      <c r="AF14" s="13"/>
      <c r="AG14" s="13">
        <v>20.85</v>
      </c>
      <c r="AH14" s="13">
        <v>20.9</v>
      </c>
      <c r="AI14" s="13">
        <v>20.9</v>
      </c>
      <c r="AJ14" s="17">
        <f>AVERAGE(AG14:AI14)</f>
        <v>20.883333333333333</v>
      </c>
      <c r="AK14" s="13">
        <f>STDEV(AG14:AI14)</f>
        <v>2.8867513459479646E-2</v>
      </c>
      <c r="AN14" s="15"/>
      <c r="AO14" s="13" t="s">
        <v>75</v>
      </c>
      <c r="AP14" s="13" t="s">
        <v>75</v>
      </c>
      <c r="AQ14" s="13" t="s">
        <v>75</v>
      </c>
      <c r="AR14" s="13"/>
      <c r="AS14" s="13"/>
      <c r="AT14" s="13" t="s">
        <v>76</v>
      </c>
      <c r="AU14" s="18" t="s">
        <v>77</v>
      </c>
      <c r="AV14" s="19"/>
      <c r="AW14" s="17"/>
    </row>
    <row r="15" spans="1:49" s="13" customFormat="1" ht="43" customHeight="1">
      <c r="A15" s="11">
        <v>2517</v>
      </c>
      <c r="B15" s="12" t="s">
        <v>74</v>
      </c>
      <c r="C15" s="14" t="s">
        <v>56</v>
      </c>
      <c r="D15" s="13" t="s">
        <v>242</v>
      </c>
      <c r="E15" s="16" t="s">
        <v>55</v>
      </c>
      <c r="F15" s="16" t="s">
        <v>55</v>
      </c>
      <c r="G15" s="13" t="s">
        <v>55</v>
      </c>
      <c r="H15" s="13" t="e">
        <f>AVERAGE(E15:G15)</f>
        <v>#DIV/0!</v>
      </c>
      <c r="I15" s="13" t="e">
        <f>STDEV(E15:G15)</f>
        <v>#DIV/0!</v>
      </c>
      <c r="L15" s="13" t="s">
        <v>55</v>
      </c>
      <c r="M15" s="13" t="s">
        <v>55</v>
      </c>
      <c r="N15" s="13" t="s">
        <v>55</v>
      </c>
      <c r="O15" s="13" t="e">
        <f>AVERAGE(L15:N15)</f>
        <v>#DIV/0!</v>
      </c>
      <c r="P15" s="13" t="e">
        <f>STDEV(L15:N15)</f>
        <v>#DIV/0!</v>
      </c>
      <c r="S15" s="13" t="s">
        <v>55</v>
      </c>
      <c r="T15" s="13" t="s">
        <v>55</v>
      </c>
      <c r="U15" s="13" t="s">
        <v>55</v>
      </c>
      <c r="V15" s="13" t="e">
        <f>AVERAGE(S15:U15)</f>
        <v>#DIV/0!</v>
      </c>
      <c r="W15" s="13" t="e">
        <f>STDEV(S15:U15)</f>
        <v>#DIV/0!</v>
      </c>
      <c r="Z15" s="13">
        <v>27.6</v>
      </c>
      <c r="AA15" s="13">
        <v>27.7</v>
      </c>
      <c r="AB15" s="13">
        <v>27.68</v>
      </c>
      <c r="AC15" s="13">
        <f>AVERAGE(Z15:AB15)</f>
        <v>27.659999999999997</v>
      </c>
      <c r="AD15" s="13">
        <f>STDEV(Z15:AB15)</f>
        <v>5.2915026221290684E-2</v>
      </c>
      <c r="AG15" s="13">
        <v>21.22</v>
      </c>
      <c r="AH15" s="13">
        <v>21.14</v>
      </c>
      <c r="AI15" s="13">
        <v>21.02</v>
      </c>
      <c r="AJ15" s="17">
        <f>AVERAGE(AG15:AI15)</f>
        <v>21.126666666666665</v>
      </c>
      <c r="AK15" s="13">
        <f>STDEV(AG15:AI15)</f>
        <v>0.10066445913694307</v>
      </c>
      <c r="AN15" s="15"/>
      <c r="AO15" s="13" t="s">
        <v>78</v>
      </c>
      <c r="AP15" s="13" t="s">
        <v>79</v>
      </c>
      <c r="AQ15" s="13" t="s">
        <v>80</v>
      </c>
      <c r="AS15" s="13" t="s">
        <v>81</v>
      </c>
      <c r="AT15" s="13" t="s">
        <v>82</v>
      </c>
      <c r="AU15" s="18" t="s">
        <v>83</v>
      </c>
      <c r="AV15" s="19"/>
      <c r="AW15" s="17"/>
    </row>
    <row r="16" spans="1:49" s="13" customFormat="1" ht="39" customHeight="1">
      <c r="A16" s="11">
        <v>18608</v>
      </c>
      <c r="B16" s="12" t="s">
        <v>74</v>
      </c>
      <c r="C16" s="14" t="s">
        <v>56</v>
      </c>
      <c r="D16" s="13" t="s">
        <v>242</v>
      </c>
      <c r="E16" s="124" t="s">
        <v>55</v>
      </c>
      <c r="F16" s="16" t="s">
        <v>55</v>
      </c>
      <c r="G16" s="13" t="s">
        <v>55</v>
      </c>
      <c r="H16" s="13" t="e">
        <f>AVERAGE(E16:G16)</f>
        <v>#DIV/0!</v>
      </c>
      <c r="I16" s="13" t="e">
        <f>STDEV(E16:G16)</f>
        <v>#DIV/0!</v>
      </c>
      <c r="L16" s="13" t="s">
        <v>55</v>
      </c>
      <c r="M16" s="13" t="s">
        <v>55</v>
      </c>
      <c r="N16" s="13" t="s">
        <v>55</v>
      </c>
      <c r="O16" s="13" t="e">
        <f>AVERAGE(L16:N16)</f>
        <v>#DIV/0!</v>
      </c>
      <c r="P16" s="13" t="e">
        <f>STDEV(L16:N16)</f>
        <v>#DIV/0!</v>
      </c>
      <c r="S16" s="13" t="s">
        <v>55</v>
      </c>
      <c r="T16" s="13" t="s">
        <v>55</v>
      </c>
      <c r="U16" s="13" t="s">
        <v>55</v>
      </c>
      <c r="V16" s="13" t="e">
        <f>AVERAGE(S16:U16)</f>
        <v>#DIV/0!</v>
      </c>
      <c r="W16" s="13" t="e">
        <f>STDEV(S16:U16)</f>
        <v>#DIV/0!</v>
      </c>
      <c r="Z16" s="13">
        <v>27.61</v>
      </c>
      <c r="AA16" s="13">
        <v>27.58</v>
      </c>
      <c r="AB16" s="13">
        <v>27.57</v>
      </c>
      <c r="AC16" s="13">
        <f>AVERAGE(Z16:AB16)</f>
        <v>27.586666666666662</v>
      </c>
      <c r="AD16" s="13">
        <f>STDEV(Z16:AB16)</f>
        <v>2.0816659994661167E-2</v>
      </c>
      <c r="AG16" s="13">
        <v>20.13</v>
      </c>
      <c r="AH16" s="13">
        <v>20.12</v>
      </c>
      <c r="AI16" s="13">
        <v>20.11</v>
      </c>
      <c r="AJ16" s="17">
        <f>AVERAGE(AG16:AI16)</f>
        <v>20.12</v>
      </c>
      <c r="AK16" s="13">
        <f>STDEV(AG16:AI16)</f>
        <v>9.9999999999997868E-3</v>
      </c>
      <c r="AN16" s="15"/>
      <c r="AO16" s="13" t="s">
        <v>118</v>
      </c>
      <c r="AP16" s="13" t="s">
        <v>119</v>
      </c>
      <c r="AQ16" s="13" t="s">
        <v>118</v>
      </c>
      <c r="AS16" s="13" t="s">
        <v>120</v>
      </c>
      <c r="AT16" s="13" t="s">
        <v>121</v>
      </c>
      <c r="AU16" s="18" t="s">
        <v>122</v>
      </c>
      <c r="AV16" s="19"/>
      <c r="AW16" s="17"/>
    </row>
    <row r="17" spans="1:49" s="103" customFormat="1" ht="19" customHeight="1">
      <c r="A17" s="11">
        <v>18706</v>
      </c>
      <c r="B17" s="12" t="s">
        <v>108</v>
      </c>
      <c r="C17" s="14" t="s">
        <v>56</v>
      </c>
      <c r="D17" s="13" t="s">
        <v>242</v>
      </c>
      <c r="E17" s="15">
        <v>122.69</v>
      </c>
      <c r="F17" s="16">
        <v>121.88</v>
      </c>
      <c r="G17" s="13">
        <v>122.03</v>
      </c>
      <c r="H17" s="13">
        <f>AVERAGE(E17:G17)</f>
        <v>122.2</v>
      </c>
      <c r="I17" s="13">
        <f>STDEV(E17:G17)</f>
        <v>0.43092922852830501</v>
      </c>
      <c r="J17" s="13"/>
      <c r="K17" s="13"/>
      <c r="L17" s="13">
        <v>33.700000000000003</v>
      </c>
      <c r="M17" s="13">
        <v>33.15</v>
      </c>
      <c r="N17" s="13">
        <v>34.049999999999997</v>
      </c>
      <c r="O17" s="13">
        <f>AVERAGE(L17:N17)</f>
        <v>33.633333333333333</v>
      </c>
      <c r="P17" s="13">
        <f>STDEV(L17:N17)</f>
        <v>0.45368858629387299</v>
      </c>
      <c r="Q17" s="13"/>
      <c r="R17" s="13"/>
      <c r="S17" s="13">
        <v>20.29</v>
      </c>
      <c r="T17" s="13">
        <v>20.260000000000002</v>
      </c>
      <c r="U17" s="13">
        <v>20.079999999999998</v>
      </c>
      <c r="V17" s="13">
        <f>AVERAGE(S17:U17)</f>
        <v>20.209999999999997</v>
      </c>
      <c r="W17" s="13">
        <f>STDEV(S17:U17)</f>
        <v>0.11357816691600649</v>
      </c>
      <c r="X17" s="13"/>
      <c r="Y17" s="13"/>
      <c r="Z17" s="13">
        <v>29.55</v>
      </c>
      <c r="AA17" s="13">
        <v>29.57</v>
      </c>
      <c r="AB17" s="13">
        <v>29.55</v>
      </c>
      <c r="AC17" s="13">
        <f>AVERAGE(Z17:AB17)</f>
        <v>29.556666666666668</v>
      </c>
      <c r="AD17" s="13">
        <f>STDEV(Z17:AB17)</f>
        <v>1.154700538379227E-2</v>
      </c>
      <c r="AE17" s="13"/>
      <c r="AF17" s="13"/>
      <c r="AG17" s="13">
        <v>22.56</v>
      </c>
      <c r="AH17" s="13">
        <v>22.79</v>
      </c>
      <c r="AI17" s="50">
        <v>22.57</v>
      </c>
      <c r="AJ17" s="17">
        <f>AVERAGE(AG17:AI17)</f>
        <v>22.639999999999997</v>
      </c>
      <c r="AK17" s="13">
        <f>STDEV(AG17:AI17)</f>
        <v>0.12999999999999984</v>
      </c>
      <c r="AN17" s="15"/>
      <c r="AO17" s="13" t="s">
        <v>123</v>
      </c>
      <c r="AP17" s="13" t="s">
        <v>124</v>
      </c>
      <c r="AQ17" s="13" t="s">
        <v>125</v>
      </c>
      <c r="AR17" s="13"/>
      <c r="AS17" s="13" t="s">
        <v>126</v>
      </c>
      <c r="AT17" s="13" t="s">
        <v>127</v>
      </c>
      <c r="AU17" s="18" t="s">
        <v>128</v>
      </c>
      <c r="AV17" s="19" t="s">
        <v>129</v>
      </c>
      <c r="AW17" s="17"/>
    </row>
    <row r="18" spans="1:49" s="103" customFormat="1" ht="49" customHeight="1">
      <c r="A18" s="11">
        <v>36510</v>
      </c>
      <c r="B18" s="12" t="s">
        <v>108</v>
      </c>
      <c r="C18" s="14" t="s">
        <v>56</v>
      </c>
      <c r="D18" s="13" t="s">
        <v>242</v>
      </c>
      <c r="E18" s="15">
        <v>120.22</v>
      </c>
      <c r="F18" s="16">
        <v>119.78</v>
      </c>
      <c r="G18" s="13">
        <v>118.45</v>
      </c>
      <c r="H18" s="13">
        <f>AVERAGE(E18:G18)</f>
        <v>119.48333333333333</v>
      </c>
      <c r="I18" s="13">
        <f>STDEV(E18:G18)</f>
        <v>0.92153856855442029</v>
      </c>
      <c r="J18" s="13"/>
      <c r="K18" s="13"/>
      <c r="L18" s="13">
        <v>36.96</v>
      </c>
      <c r="M18" s="13">
        <v>37.1</v>
      </c>
      <c r="N18" s="13">
        <v>37.21</v>
      </c>
      <c r="O18" s="13">
        <f>AVERAGE(L18:N18)</f>
        <v>37.090000000000003</v>
      </c>
      <c r="P18" s="13">
        <f>STDEV(L18:N18)</f>
        <v>0.12529964086141671</v>
      </c>
      <c r="Q18" s="13"/>
      <c r="R18" s="13"/>
      <c r="S18" s="13">
        <v>21.22</v>
      </c>
      <c r="T18" s="13">
        <v>21.17</v>
      </c>
      <c r="U18" s="13">
        <v>21.19</v>
      </c>
      <c r="V18" s="13">
        <f>AVERAGE(S18:U18)</f>
        <v>21.193333333333332</v>
      </c>
      <c r="W18" s="13">
        <f>STDEV(S18:U18)</f>
        <v>2.5166114784234354E-2</v>
      </c>
      <c r="X18" s="13"/>
      <c r="Y18" s="13"/>
      <c r="Z18" s="13">
        <v>28.61</v>
      </c>
      <c r="AA18" s="13">
        <v>28.66</v>
      </c>
      <c r="AB18" s="13">
        <v>28.7</v>
      </c>
      <c r="AC18" s="13">
        <f>AVERAGE(Z18:AB18)</f>
        <v>28.656666666666666</v>
      </c>
      <c r="AD18" s="13">
        <f>STDEV(Z18:AB18)</f>
        <v>4.50924975282289E-2</v>
      </c>
      <c r="AE18" s="13"/>
      <c r="AF18" s="13"/>
      <c r="AG18" s="13">
        <v>23.06</v>
      </c>
      <c r="AH18" s="13">
        <v>22.97</v>
      </c>
      <c r="AI18" s="13">
        <v>23.04</v>
      </c>
      <c r="AJ18" s="17">
        <f>AVERAGE(AG18:AI18)</f>
        <v>23.02333333333333</v>
      </c>
      <c r="AK18" s="13">
        <f>STDEV(AG18:AI18)</f>
        <v>4.725815626252608E-2</v>
      </c>
      <c r="AN18" s="15"/>
      <c r="AO18" s="13" t="s">
        <v>164</v>
      </c>
      <c r="AP18" s="13" t="s">
        <v>165</v>
      </c>
      <c r="AQ18" s="13" t="s">
        <v>166</v>
      </c>
      <c r="AR18" s="13"/>
      <c r="AS18" s="13" t="s">
        <v>167</v>
      </c>
      <c r="AT18" s="13" t="s">
        <v>168</v>
      </c>
      <c r="AU18" s="18" t="s">
        <v>169</v>
      </c>
      <c r="AV18" s="19"/>
      <c r="AW18" s="17"/>
    </row>
  </sheetData>
  <mergeCells count="14">
    <mergeCell ref="AK1:AK2"/>
    <mergeCell ref="AL1:AL2"/>
    <mergeCell ref="AE1:AE2"/>
    <mergeCell ref="AF1:AF2"/>
    <mergeCell ref="AG1:AG2"/>
    <mergeCell ref="AH1:AH2"/>
    <mergeCell ref="AI1:AI2"/>
    <mergeCell ref="AJ1:AJ2"/>
    <mergeCell ref="AD1:AD2"/>
    <mergeCell ref="A1:A2"/>
    <mergeCell ref="B1:B2"/>
    <mergeCell ref="D1:D2"/>
    <mergeCell ref="E1:AC1"/>
    <mergeCell ref="C1: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7"/>
  <sheetViews>
    <sheetView workbookViewId="0">
      <selection activeCell="A3" sqref="A3:XFD15"/>
    </sheetView>
  </sheetViews>
  <sheetFormatPr baseColWidth="10" defaultRowHeight="15" x14ac:dyDescent="0"/>
  <cols>
    <col min="5" max="7" width="10.83203125" customWidth="1"/>
    <col min="9" max="12" width="10.83203125" customWidth="1"/>
    <col min="14" max="17" width="10.83203125" customWidth="1"/>
    <col min="19" max="22" width="10.83203125" customWidth="1"/>
    <col min="24" max="27" width="10.83203125" customWidth="1"/>
    <col min="29" max="29" width="10.83203125" customWidth="1"/>
  </cols>
  <sheetData>
    <row r="1" spans="1:39" s="125" customFormat="1" ht="19" customHeight="1">
      <c r="A1" s="129" t="s">
        <v>0</v>
      </c>
      <c r="B1" s="129" t="s">
        <v>1</v>
      </c>
      <c r="C1" s="129" t="s">
        <v>2</v>
      </c>
      <c r="D1" s="129" t="s">
        <v>242</v>
      </c>
      <c r="E1" s="132" t="s">
        <v>3</v>
      </c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4"/>
      <c r="V1" s="134"/>
      <c r="W1" s="135"/>
      <c r="X1"/>
      <c r="Y1"/>
      <c r="Z1"/>
      <c r="AA1"/>
      <c r="AB1"/>
      <c r="AC1"/>
    </row>
    <row r="2" spans="1:39" s="10" customFormat="1" ht="66" customHeight="1">
      <c r="A2" s="130"/>
      <c r="B2" s="130"/>
      <c r="C2" s="131"/>
      <c r="D2" s="131"/>
      <c r="E2" s="6" t="s">
        <v>14</v>
      </c>
      <c r="F2" s="7" t="s">
        <v>15</v>
      </c>
      <c r="G2" s="7" t="s">
        <v>16</v>
      </c>
      <c r="H2" s="7" t="s">
        <v>17</v>
      </c>
      <c r="I2" s="7" t="s">
        <v>219</v>
      </c>
      <c r="J2" s="7" t="s">
        <v>18</v>
      </c>
      <c r="K2" s="7" t="s">
        <v>19</v>
      </c>
      <c r="L2" s="7" t="s">
        <v>20</v>
      </c>
      <c r="M2" s="7" t="s">
        <v>21</v>
      </c>
      <c r="N2" s="7" t="s">
        <v>220</v>
      </c>
      <c r="O2" s="7" t="s">
        <v>22</v>
      </c>
      <c r="P2" s="7" t="s">
        <v>23</v>
      </c>
      <c r="Q2" s="7" t="s">
        <v>24</v>
      </c>
      <c r="R2" s="7" t="s">
        <v>25</v>
      </c>
      <c r="S2" s="7" t="s">
        <v>221</v>
      </c>
      <c r="T2" s="7" t="s">
        <v>26</v>
      </c>
      <c r="U2" s="7" t="s">
        <v>27</v>
      </c>
      <c r="V2" s="7" t="s">
        <v>28</v>
      </c>
      <c r="W2" s="7" t="s">
        <v>29</v>
      </c>
      <c r="X2" s="7" t="s">
        <v>222</v>
      </c>
      <c r="Y2" s="7" t="s">
        <v>30</v>
      </c>
      <c r="Z2" s="7" t="s">
        <v>31</v>
      </c>
      <c r="AA2" s="8" t="s">
        <v>32</v>
      </c>
      <c r="AB2" s="8" t="s">
        <v>33</v>
      </c>
      <c r="AC2" s="8" t="s">
        <v>223</v>
      </c>
      <c r="AD2" s="9"/>
    </row>
    <row r="3" spans="1:39" s="13" customFormat="1" ht="46" customHeight="1">
      <c r="A3" s="120">
        <v>7987</v>
      </c>
      <c r="B3" s="121" t="s">
        <v>98</v>
      </c>
      <c r="C3" s="122" t="s">
        <v>73</v>
      </c>
      <c r="D3" s="26" t="s">
        <v>244</v>
      </c>
      <c r="E3" s="26" t="s">
        <v>55</v>
      </c>
      <c r="F3" s="25" t="s">
        <v>55</v>
      </c>
      <c r="G3" s="26" t="s">
        <v>55</v>
      </c>
      <c r="H3" s="26" t="e">
        <f t="shared" ref="H3:H11" si="0">AVERAGE(E3:G3)</f>
        <v>#DIV/0!</v>
      </c>
      <c r="I3" s="26" t="e">
        <f t="shared" ref="I3:I11" si="1">STDEV(E3:G3)</f>
        <v>#DIV/0!</v>
      </c>
      <c r="J3" s="26">
        <v>36.18</v>
      </c>
      <c r="K3" s="26">
        <v>37.130000000000003</v>
      </c>
      <c r="L3" s="26">
        <v>36.58</v>
      </c>
      <c r="M3" s="26">
        <f t="shared" ref="M3:M11" si="2">AVERAGE(J3:L3)</f>
        <v>36.630000000000003</v>
      </c>
      <c r="N3" s="26">
        <f t="shared" ref="N3:N11" si="3">STDEV(J3:L3)</f>
        <v>0.47696960070847438</v>
      </c>
      <c r="O3" s="26">
        <v>20.52</v>
      </c>
      <c r="P3" s="26">
        <v>20.38</v>
      </c>
      <c r="Q3" s="26">
        <v>20.22</v>
      </c>
      <c r="R3" s="26">
        <f t="shared" ref="R3:R11" si="4">AVERAGE(O3:Q3)</f>
        <v>20.373333333333331</v>
      </c>
      <c r="S3" s="26">
        <f t="shared" ref="S3:S11" si="5">STDEV(O3:Q3)</f>
        <v>0.15011106998930304</v>
      </c>
      <c r="T3" s="26" t="s">
        <v>55</v>
      </c>
      <c r="U3" s="26" t="s">
        <v>55</v>
      </c>
      <c r="V3" s="26" t="s">
        <v>55</v>
      </c>
      <c r="W3" s="26" t="e">
        <f t="shared" ref="W3:W11" si="6">AVERAGE(T3:V3)</f>
        <v>#DIV/0!</v>
      </c>
      <c r="X3" s="26" t="e">
        <f t="shared" ref="X3:X11" si="7">STDEV(T3:V3)</f>
        <v>#DIV/0!</v>
      </c>
      <c r="Y3" s="26" t="s">
        <v>55</v>
      </c>
      <c r="Z3" s="26" t="s">
        <v>55</v>
      </c>
      <c r="AA3" s="123" t="s">
        <v>55</v>
      </c>
      <c r="AB3" s="118" t="e">
        <f t="shared" ref="AB3:AB11" si="8">AVERAGE(Y3:AA3)</f>
        <v>#DIV/0!</v>
      </c>
      <c r="AC3" s="26" t="e">
        <f t="shared" ref="AC3:AC11" si="9">STDEV(Y3:AA3)</f>
        <v>#DIV/0!</v>
      </c>
      <c r="AD3" s="118"/>
    </row>
    <row r="4" spans="1:39" s="13" customFormat="1" ht="41" customHeight="1">
      <c r="A4" s="115">
        <v>36153</v>
      </c>
      <c r="B4" s="116" t="s">
        <v>108</v>
      </c>
      <c r="C4" s="117" t="s">
        <v>73</v>
      </c>
      <c r="D4" s="26" t="s">
        <v>244</v>
      </c>
      <c r="E4" s="25" t="s">
        <v>55</v>
      </c>
      <c r="F4" s="25" t="s">
        <v>55</v>
      </c>
      <c r="G4" s="25" t="s">
        <v>55</v>
      </c>
      <c r="H4" s="26" t="e">
        <f t="shared" si="0"/>
        <v>#DIV/0!</v>
      </c>
      <c r="I4" s="26" t="e">
        <f t="shared" si="1"/>
        <v>#DIV/0!</v>
      </c>
      <c r="J4" s="116">
        <v>37.67</v>
      </c>
      <c r="K4" s="116">
        <v>34.54</v>
      </c>
      <c r="L4" s="116">
        <v>36.29</v>
      </c>
      <c r="M4" s="26">
        <f t="shared" si="2"/>
        <v>36.166666666666664</v>
      </c>
      <c r="N4" s="26">
        <f t="shared" si="3"/>
        <v>1.5686406004350828</v>
      </c>
      <c r="O4" s="116">
        <v>21.69</v>
      </c>
      <c r="P4" s="116">
        <v>21.79</v>
      </c>
      <c r="Q4" s="117">
        <v>21.84</v>
      </c>
      <c r="R4" s="26">
        <f t="shared" si="4"/>
        <v>21.773333333333337</v>
      </c>
      <c r="S4" s="26">
        <f t="shared" si="5"/>
        <v>7.6376261582596472E-2</v>
      </c>
      <c r="T4" s="117" t="s">
        <v>55</v>
      </c>
      <c r="U4" s="117" t="s">
        <v>55</v>
      </c>
      <c r="V4" s="117" t="s">
        <v>55</v>
      </c>
      <c r="W4" s="26" t="e">
        <f t="shared" si="6"/>
        <v>#DIV/0!</v>
      </c>
      <c r="X4" s="26" t="e">
        <f t="shared" si="7"/>
        <v>#DIV/0!</v>
      </c>
      <c r="Y4" s="117" t="s">
        <v>55</v>
      </c>
      <c r="Z4" s="117" t="s">
        <v>55</v>
      </c>
      <c r="AA4" s="117" t="s">
        <v>55</v>
      </c>
      <c r="AB4" s="118" t="e">
        <f t="shared" si="8"/>
        <v>#DIV/0!</v>
      </c>
      <c r="AC4" s="26" t="e">
        <f t="shared" si="9"/>
        <v>#DIV/0!</v>
      </c>
      <c r="AD4" s="118"/>
    </row>
    <row r="5" spans="1:39" s="13" customFormat="1" ht="40" customHeight="1">
      <c r="A5" s="11">
        <v>2233</v>
      </c>
      <c r="B5" s="12" t="s">
        <v>54</v>
      </c>
      <c r="C5" s="14" t="s">
        <v>56</v>
      </c>
      <c r="D5" s="13" t="s">
        <v>242</v>
      </c>
      <c r="E5" s="16" t="s">
        <v>55</v>
      </c>
      <c r="F5" s="16" t="s">
        <v>55</v>
      </c>
      <c r="G5" s="13" t="s">
        <v>55</v>
      </c>
      <c r="H5" s="13" t="e">
        <f t="shared" si="0"/>
        <v>#DIV/0!</v>
      </c>
      <c r="I5" s="13" t="e">
        <f t="shared" si="1"/>
        <v>#DIV/0!</v>
      </c>
      <c r="J5" s="13" t="s">
        <v>55</v>
      </c>
      <c r="K5" s="13" t="s">
        <v>55</v>
      </c>
      <c r="L5" s="13" t="s">
        <v>55</v>
      </c>
      <c r="M5" s="13" t="e">
        <f t="shared" si="2"/>
        <v>#DIV/0!</v>
      </c>
      <c r="N5" s="13" t="e">
        <f t="shared" si="3"/>
        <v>#DIV/0!</v>
      </c>
      <c r="O5" s="13" t="s">
        <v>55</v>
      </c>
      <c r="P5" s="13" t="s">
        <v>55</v>
      </c>
      <c r="Q5" s="13" t="s">
        <v>55</v>
      </c>
      <c r="R5" s="13" t="e">
        <f t="shared" si="4"/>
        <v>#DIV/0!</v>
      </c>
      <c r="S5" s="13" t="e">
        <f t="shared" si="5"/>
        <v>#DIV/0!</v>
      </c>
      <c r="T5" s="13" t="s">
        <v>57</v>
      </c>
      <c r="U5" s="13">
        <v>26.7</v>
      </c>
      <c r="V5" s="13">
        <v>26.66</v>
      </c>
      <c r="W5" s="13">
        <f t="shared" si="6"/>
        <v>26.68</v>
      </c>
      <c r="X5" s="13">
        <f t="shared" si="7"/>
        <v>2.8284271247461298E-2</v>
      </c>
      <c r="Y5" s="13" t="s">
        <v>57</v>
      </c>
      <c r="Z5" s="13">
        <v>20.21</v>
      </c>
      <c r="AA5" s="13">
        <v>20.329999999999998</v>
      </c>
      <c r="AB5" s="17">
        <f t="shared" si="8"/>
        <v>20.27</v>
      </c>
      <c r="AC5" s="13">
        <f t="shared" si="9"/>
        <v>8.485281374238389E-2</v>
      </c>
      <c r="AD5" s="17"/>
    </row>
    <row r="6" spans="1:39" s="13" customFormat="1" ht="44" customHeight="1">
      <c r="A6" s="11">
        <v>2234</v>
      </c>
      <c r="B6" s="12" t="s">
        <v>54</v>
      </c>
      <c r="C6" s="14" t="s">
        <v>56</v>
      </c>
      <c r="D6" s="13" t="s">
        <v>242</v>
      </c>
      <c r="E6" s="16" t="s">
        <v>55</v>
      </c>
      <c r="F6" s="16" t="s">
        <v>55</v>
      </c>
      <c r="G6" s="13" t="s">
        <v>55</v>
      </c>
      <c r="H6" s="13" t="e">
        <f t="shared" si="0"/>
        <v>#DIV/0!</v>
      </c>
      <c r="I6" s="13" t="e">
        <f t="shared" si="1"/>
        <v>#DIV/0!</v>
      </c>
      <c r="J6" s="13" t="s">
        <v>55</v>
      </c>
      <c r="K6" s="13" t="s">
        <v>55</v>
      </c>
      <c r="L6" s="13" t="s">
        <v>55</v>
      </c>
      <c r="M6" s="13" t="e">
        <f t="shared" si="2"/>
        <v>#DIV/0!</v>
      </c>
      <c r="N6" s="13" t="e">
        <f t="shared" si="3"/>
        <v>#DIV/0!</v>
      </c>
      <c r="O6" s="13" t="s">
        <v>55</v>
      </c>
      <c r="P6" s="13" t="s">
        <v>55</v>
      </c>
      <c r="Q6" s="13" t="s">
        <v>55</v>
      </c>
      <c r="R6" s="13" t="e">
        <f t="shared" si="4"/>
        <v>#DIV/0!</v>
      </c>
      <c r="S6" s="13" t="e">
        <f t="shared" si="5"/>
        <v>#DIV/0!</v>
      </c>
      <c r="T6" s="13">
        <v>26.2</v>
      </c>
      <c r="U6" s="13">
        <v>26.32</v>
      </c>
      <c r="V6" s="13">
        <v>26.47</v>
      </c>
      <c r="W6" s="13">
        <f t="shared" si="6"/>
        <v>26.33</v>
      </c>
      <c r="X6" s="13">
        <f t="shared" si="7"/>
        <v>0.13527749258468658</v>
      </c>
      <c r="Y6" s="13">
        <v>21.24</v>
      </c>
      <c r="Z6" s="13">
        <v>21.31</v>
      </c>
      <c r="AA6" s="13">
        <v>21.12</v>
      </c>
      <c r="AB6" s="17">
        <f t="shared" si="8"/>
        <v>21.223333333333333</v>
      </c>
      <c r="AC6" s="13">
        <f t="shared" si="9"/>
        <v>9.6090235369329244E-2</v>
      </c>
      <c r="AD6" s="17"/>
    </row>
    <row r="7" spans="1:39" s="26" customFormat="1" ht="34" customHeight="1">
      <c r="A7" s="11">
        <v>2508</v>
      </c>
      <c r="B7" s="12" t="s">
        <v>74</v>
      </c>
      <c r="C7" s="14" t="s">
        <v>56</v>
      </c>
      <c r="D7" s="13" t="s">
        <v>242</v>
      </c>
      <c r="E7" s="124" t="s">
        <v>55</v>
      </c>
      <c r="F7" s="16" t="s">
        <v>55</v>
      </c>
      <c r="G7" s="13" t="s">
        <v>55</v>
      </c>
      <c r="H7" s="13" t="e">
        <f t="shared" si="0"/>
        <v>#DIV/0!</v>
      </c>
      <c r="I7" s="13" t="e">
        <f t="shared" si="1"/>
        <v>#DIV/0!</v>
      </c>
      <c r="J7" s="13" t="s">
        <v>55</v>
      </c>
      <c r="K7" s="13" t="s">
        <v>55</v>
      </c>
      <c r="L7" s="13" t="s">
        <v>55</v>
      </c>
      <c r="M7" s="13" t="e">
        <f t="shared" si="2"/>
        <v>#DIV/0!</v>
      </c>
      <c r="N7" s="13" t="e">
        <f t="shared" si="3"/>
        <v>#DIV/0!</v>
      </c>
      <c r="O7" s="13" t="s">
        <v>55</v>
      </c>
      <c r="P7" s="13" t="s">
        <v>55</v>
      </c>
      <c r="Q7" s="13" t="s">
        <v>55</v>
      </c>
      <c r="R7" s="13" t="e">
        <f t="shared" si="4"/>
        <v>#DIV/0!</v>
      </c>
      <c r="S7" s="13" t="e">
        <f t="shared" si="5"/>
        <v>#DIV/0!</v>
      </c>
      <c r="T7" s="13">
        <v>27.11</v>
      </c>
      <c r="U7" s="13">
        <v>27.31</v>
      </c>
      <c r="V7" s="13">
        <v>27.31</v>
      </c>
      <c r="W7" s="13">
        <f t="shared" si="6"/>
        <v>27.243333333333336</v>
      </c>
      <c r="X7" s="13">
        <f t="shared" si="7"/>
        <v>0.11547005383792475</v>
      </c>
      <c r="Y7" s="13">
        <v>20.85</v>
      </c>
      <c r="Z7" s="13">
        <v>20.9</v>
      </c>
      <c r="AA7" s="13">
        <v>20.9</v>
      </c>
      <c r="AB7" s="17">
        <f t="shared" si="8"/>
        <v>20.883333333333333</v>
      </c>
      <c r="AC7" s="13">
        <f t="shared" si="9"/>
        <v>2.8867513459479646E-2</v>
      </c>
      <c r="AD7" s="17"/>
    </row>
    <row r="8" spans="1:39" s="13" customFormat="1" ht="43" customHeight="1">
      <c r="A8" s="11">
        <v>2517</v>
      </c>
      <c r="B8" s="12" t="s">
        <v>74</v>
      </c>
      <c r="C8" s="14" t="s">
        <v>56</v>
      </c>
      <c r="D8" s="13" t="s">
        <v>242</v>
      </c>
      <c r="E8" s="16" t="s">
        <v>55</v>
      </c>
      <c r="F8" s="16" t="s">
        <v>55</v>
      </c>
      <c r="G8" s="13" t="s">
        <v>55</v>
      </c>
      <c r="H8" s="13" t="e">
        <f t="shared" si="0"/>
        <v>#DIV/0!</v>
      </c>
      <c r="I8" s="13" t="e">
        <f t="shared" si="1"/>
        <v>#DIV/0!</v>
      </c>
      <c r="J8" s="13" t="s">
        <v>55</v>
      </c>
      <c r="K8" s="13" t="s">
        <v>55</v>
      </c>
      <c r="L8" s="13" t="s">
        <v>55</v>
      </c>
      <c r="M8" s="13" t="e">
        <f t="shared" si="2"/>
        <v>#DIV/0!</v>
      </c>
      <c r="N8" s="13" t="e">
        <f t="shared" si="3"/>
        <v>#DIV/0!</v>
      </c>
      <c r="O8" s="13" t="s">
        <v>55</v>
      </c>
      <c r="P8" s="13" t="s">
        <v>55</v>
      </c>
      <c r="Q8" s="13" t="s">
        <v>55</v>
      </c>
      <c r="R8" s="13" t="e">
        <f t="shared" si="4"/>
        <v>#DIV/0!</v>
      </c>
      <c r="S8" s="13" t="e">
        <f t="shared" si="5"/>
        <v>#DIV/0!</v>
      </c>
      <c r="T8" s="13">
        <v>27.6</v>
      </c>
      <c r="U8" s="13">
        <v>27.7</v>
      </c>
      <c r="V8" s="13">
        <v>27.68</v>
      </c>
      <c r="W8" s="13">
        <f t="shared" si="6"/>
        <v>27.659999999999997</v>
      </c>
      <c r="X8" s="13">
        <f t="shared" si="7"/>
        <v>5.2915026221290684E-2</v>
      </c>
      <c r="Y8" s="13">
        <v>21.22</v>
      </c>
      <c r="Z8" s="13">
        <v>21.14</v>
      </c>
      <c r="AA8" s="13">
        <v>21.02</v>
      </c>
      <c r="AB8" s="17">
        <f t="shared" si="8"/>
        <v>21.126666666666665</v>
      </c>
      <c r="AC8" s="13">
        <f t="shared" si="9"/>
        <v>0.10066445913694307</v>
      </c>
      <c r="AD8" s="17"/>
    </row>
    <row r="9" spans="1:39" s="13" customFormat="1" ht="39" customHeight="1">
      <c r="A9" s="11">
        <v>18608</v>
      </c>
      <c r="B9" s="12" t="s">
        <v>74</v>
      </c>
      <c r="C9" s="14" t="s">
        <v>56</v>
      </c>
      <c r="D9" s="13" t="s">
        <v>242</v>
      </c>
      <c r="E9" s="124" t="s">
        <v>55</v>
      </c>
      <c r="F9" s="16" t="s">
        <v>55</v>
      </c>
      <c r="G9" s="13" t="s">
        <v>55</v>
      </c>
      <c r="H9" s="13" t="e">
        <f t="shared" si="0"/>
        <v>#DIV/0!</v>
      </c>
      <c r="I9" s="13" t="e">
        <f t="shared" si="1"/>
        <v>#DIV/0!</v>
      </c>
      <c r="J9" s="13" t="s">
        <v>55</v>
      </c>
      <c r="K9" s="13" t="s">
        <v>55</v>
      </c>
      <c r="L9" s="13" t="s">
        <v>55</v>
      </c>
      <c r="M9" s="13" t="e">
        <f t="shared" si="2"/>
        <v>#DIV/0!</v>
      </c>
      <c r="N9" s="13" t="e">
        <f t="shared" si="3"/>
        <v>#DIV/0!</v>
      </c>
      <c r="O9" s="13" t="s">
        <v>55</v>
      </c>
      <c r="P9" s="13" t="s">
        <v>55</v>
      </c>
      <c r="Q9" s="13" t="s">
        <v>55</v>
      </c>
      <c r="R9" s="13" t="e">
        <f t="shared" si="4"/>
        <v>#DIV/0!</v>
      </c>
      <c r="S9" s="13" t="e">
        <f t="shared" si="5"/>
        <v>#DIV/0!</v>
      </c>
      <c r="T9" s="13">
        <v>27.61</v>
      </c>
      <c r="U9" s="13">
        <v>27.58</v>
      </c>
      <c r="V9" s="13">
        <v>27.57</v>
      </c>
      <c r="W9" s="13">
        <f t="shared" si="6"/>
        <v>27.586666666666662</v>
      </c>
      <c r="X9" s="13">
        <f t="shared" si="7"/>
        <v>2.0816659994661167E-2</v>
      </c>
      <c r="Y9" s="13">
        <v>20.13</v>
      </c>
      <c r="Z9" s="13">
        <v>20.12</v>
      </c>
      <c r="AA9" s="13">
        <v>20.11</v>
      </c>
      <c r="AB9" s="17">
        <f t="shared" si="8"/>
        <v>20.12</v>
      </c>
      <c r="AC9" s="13">
        <f t="shared" si="9"/>
        <v>9.9999999999997868E-3</v>
      </c>
      <c r="AD9" s="17"/>
    </row>
    <row r="10" spans="1:39" s="103" customFormat="1" ht="19" customHeight="1">
      <c r="A10" s="11">
        <v>18706</v>
      </c>
      <c r="B10" s="12" t="s">
        <v>108</v>
      </c>
      <c r="C10" s="14" t="s">
        <v>56</v>
      </c>
      <c r="D10" s="13" t="s">
        <v>242</v>
      </c>
      <c r="E10" s="15">
        <v>122.69</v>
      </c>
      <c r="F10" s="16">
        <v>121.88</v>
      </c>
      <c r="G10" s="13">
        <v>122.03</v>
      </c>
      <c r="H10" s="13">
        <f t="shared" si="0"/>
        <v>122.2</v>
      </c>
      <c r="I10" s="13">
        <f t="shared" si="1"/>
        <v>0.43092922852830501</v>
      </c>
      <c r="J10" s="13">
        <v>33.700000000000003</v>
      </c>
      <c r="K10" s="13">
        <v>33.15</v>
      </c>
      <c r="L10" s="13">
        <v>34.049999999999997</v>
      </c>
      <c r="M10" s="13">
        <f t="shared" si="2"/>
        <v>33.633333333333333</v>
      </c>
      <c r="N10" s="13">
        <f t="shared" si="3"/>
        <v>0.45368858629387299</v>
      </c>
      <c r="O10" s="13">
        <v>20.29</v>
      </c>
      <c r="P10" s="13">
        <v>20.260000000000002</v>
      </c>
      <c r="Q10" s="13">
        <v>20.079999999999998</v>
      </c>
      <c r="R10" s="13">
        <f t="shared" si="4"/>
        <v>20.209999999999997</v>
      </c>
      <c r="S10" s="13">
        <f t="shared" si="5"/>
        <v>0.11357816691600649</v>
      </c>
      <c r="T10" s="13">
        <v>29.55</v>
      </c>
      <c r="U10" s="13">
        <v>29.57</v>
      </c>
      <c r="V10" s="13">
        <v>29.55</v>
      </c>
      <c r="W10" s="13">
        <f t="shared" si="6"/>
        <v>29.556666666666668</v>
      </c>
      <c r="X10" s="13">
        <f t="shared" si="7"/>
        <v>1.154700538379227E-2</v>
      </c>
      <c r="Y10" s="13">
        <v>22.56</v>
      </c>
      <c r="Z10" s="13">
        <v>22.79</v>
      </c>
      <c r="AA10" s="50">
        <v>22.57</v>
      </c>
      <c r="AB10" s="17">
        <f t="shared" si="8"/>
        <v>22.639999999999997</v>
      </c>
      <c r="AC10" s="13">
        <f t="shared" si="9"/>
        <v>0.12999999999999984</v>
      </c>
      <c r="AD10" s="17"/>
    </row>
    <row r="11" spans="1:39" s="103" customFormat="1" ht="49" customHeight="1">
      <c r="A11" s="11">
        <v>36510</v>
      </c>
      <c r="B11" s="12" t="s">
        <v>108</v>
      </c>
      <c r="C11" s="14" t="s">
        <v>56</v>
      </c>
      <c r="D11" s="13" t="s">
        <v>242</v>
      </c>
      <c r="E11" s="15">
        <v>120.22</v>
      </c>
      <c r="F11" s="16">
        <v>119.78</v>
      </c>
      <c r="G11" s="13">
        <v>118.45</v>
      </c>
      <c r="H11" s="13">
        <f t="shared" si="0"/>
        <v>119.48333333333333</v>
      </c>
      <c r="I11" s="13">
        <f t="shared" si="1"/>
        <v>0.92153856855442029</v>
      </c>
      <c r="J11" s="13">
        <v>36.96</v>
      </c>
      <c r="K11" s="13">
        <v>37.1</v>
      </c>
      <c r="L11" s="13">
        <v>37.21</v>
      </c>
      <c r="M11" s="13">
        <f t="shared" si="2"/>
        <v>37.090000000000003</v>
      </c>
      <c r="N11" s="13">
        <f t="shared" si="3"/>
        <v>0.12529964086141671</v>
      </c>
      <c r="O11" s="13">
        <v>21.22</v>
      </c>
      <c r="P11" s="13">
        <v>21.17</v>
      </c>
      <c r="Q11" s="13">
        <v>21.19</v>
      </c>
      <c r="R11" s="13">
        <f t="shared" si="4"/>
        <v>21.193333333333332</v>
      </c>
      <c r="S11" s="13">
        <f t="shared" si="5"/>
        <v>2.5166114784234354E-2</v>
      </c>
      <c r="T11" s="13">
        <v>28.61</v>
      </c>
      <c r="U11" s="13">
        <v>28.66</v>
      </c>
      <c r="V11" s="13">
        <v>28.7</v>
      </c>
      <c r="W11" s="13">
        <f t="shared" si="6"/>
        <v>28.656666666666666</v>
      </c>
      <c r="X11" s="13">
        <f t="shared" si="7"/>
        <v>4.50924975282289E-2</v>
      </c>
      <c r="Y11" s="13">
        <v>23.06</v>
      </c>
      <c r="Z11" s="13">
        <v>22.97</v>
      </c>
      <c r="AA11" s="13">
        <v>23.04</v>
      </c>
      <c r="AB11" s="17">
        <f t="shared" si="8"/>
        <v>23.02333333333333</v>
      </c>
      <c r="AC11" s="13">
        <f t="shared" si="9"/>
        <v>4.725815626252608E-2</v>
      </c>
      <c r="AD11" s="17"/>
    </row>
    <row r="12" spans="1:39" s="13" customFormat="1" ht="29" customHeight="1">
      <c r="A12" s="11">
        <v>30173</v>
      </c>
      <c r="B12" s="12" t="s">
        <v>74</v>
      </c>
      <c r="C12" s="14" t="s">
        <v>56</v>
      </c>
      <c r="D12" s="14" t="s">
        <v>56</v>
      </c>
      <c r="E12" s="16" t="s">
        <v>55</v>
      </c>
      <c r="F12" s="16" t="s">
        <v>55</v>
      </c>
      <c r="G12" s="13" t="s">
        <v>55</v>
      </c>
      <c r="H12" s="13" t="e">
        <f>AVERAGE(E12:G12)</f>
        <v>#DIV/0!</v>
      </c>
      <c r="I12" s="13" t="e">
        <f>STDEV(E12:G12)</f>
        <v>#DIV/0!</v>
      </c>
      <c r="J12" s="16" t="s">
        <v>55</v>
      </c>
      <c r="K12" s="13" t="s">
        <v>55</v>
      </c>
      <c r="L12" s="13" t="s">
        <v>55</v>
      </c>
      <c r="M12" s="13" t="e">
        <f>AVERAGE(J12:L12)</f>
        <v>#DIV/0!</v>
      </c>
      <c r="N12" s="13" t="e">
        <f>STDEV(J12:L12)</f>
        <v>#DIV/0!</v>
      </c>
      <c r="O12" s="16" t="s">
        <v>55</v>
      </c>
      <c r="P12" s="13" t="s">
        <v>55</v>
      </c>
      <c r="Q12" s="13" t="s">
        <v>55</v>
      </c>
      <c r="R12" s="13" t="e">
        <f>AVERAGE(O12:Q12)</f>
        <v>#DIV/0!</v>
      </c>
      <c r="S12" s="13" t="e">
        <f>STDEV(O12:Q12)</f>
        <v>#DIV/0!</v>
      </c>
      <c r="T12" s="13">
        <v>28.3</v>
      </c>
      <c r="U12" s="13">
        <v>28.49</v>
      </c>
      <c r="V12" s="13">
        <v>28.42</v>
      </c>
      <c r="W12" s="13">
        <f>AVERAGE(T12:V12)</f>
        <v>28.403333333333336</v>
      </c>
      <c r="X12" s="13">
        <f>STDEV(T12:V12)</f>
        <v>9.6090235369329549E-2</v>
      </c>
      <c r="Y12" s="13">
        <v>22.22</v>
      </c>
      <c r="Z12" s="13">
        <v>22.9</v>
      </c>
      <c r="AA12" s="13">
        <v>22.44</v>
      </c>
      <c r="AB12" s="17">
        <f>AVERAGE(Y12:AA12)</f>
        <v>22.52</v>
      </c>
      <c r="AC12" s="13">
        <f>STDEV(Y12:AA12)</f>
        <v>0.34698703145794901</v>
      </c>
    </row>
    <row r="14" spans="1:39" s="34" customFormat="1" ht="59" customHeight="1">
      <c r="A14" s="32">
        <v>14193</v>
      </c>
      <c r="B14" s="33" t="s">
        <v>108</v>
      </c>
      <c r="C14" s="35" t="s">
        <v>73</v>
      </c>
      <c r="D14" s="34" t="s">
        <v>243</v>
      </c>
      <c r="E14" s="36">
        <v>133.94</v>
      </c>
      <c r="F14" s="37">
        <v>135.80000000000001</v>
      </c>
      <c r="G14" s="34">
        <v>136.28</v>
      </c>
      <c r="H14" s="34">
        <f>AVERAGE(E14:G14)</f>
        <v>135.34</v>
      </c>
      <c r="I14" s="34">
        <f>STDEV(E14:G14)</f>
        <v>1.2359611644384338</v>
      </c>
      <c r="J14" s="34">
        <v>41.2</v>
      </c>
      <c r="K14" s="34">
        <v>41.73</v>
      </c>
      <c r="L14" s="34">
        <v>41.13</v>
      </c>
      <c r="M14" s="34">
        <f>AVERAGE(J14:L14)</f>
        <v>41.353333333333332</v>
      </c>
      <c r="N14" s="34">
        <f>STDEV(J14:L14)</f>
        <v>0.32807519463277185</v>
      </c>
      <c r="O14" s="34">
        <v>24.94</v>
      </c>
      <c r="P14" s="34">
        <v>23.64</v>
      </c>
      <c r="Q14" s="34">
        <v>24.31</v>
      </c>
      <c r="R14" s="34">
        <f>AVERAGE(O14:Q14)</f>
        <v>24.296666666666667</v>
      </c>
      <c r="S14" s="34">
        <f>STDEV(O14:Q14)</f>
        <v>0.65010255601199862</v>
      </c>
      <c r="T14" s="34">
        <v>29.67</v>
      </c>
      <c r="U14" s="34">
        <v>29.46</v>
      </c>
      <c r="V14" s="34">
        <v>29.53</v>
      </c>
      <c r="W14" s="34">
        <f>AVERAGE(T14:V14)</f>
        <v>29.553333333333331</v>
      </c>
      <c r="X14" s="34">
        <f>STDEV(T14:V14)</f>
        <v>0.1069267662156367</v>
      </c>
      <c r="Y14" s="34">
        <v>21.76</v>
      </c>
      <c r="Z14" s="34">
        <v>21.72</v>
      </c>
      <c r="AA14" s="38">
        <v>21.65</v>
      </c>
      <c r="AB14" s="39">
        <f>AVERAGE(Y14:AA14)</f>
        <v>21.709999999999997</v>
      </c>
      <c r="AC14" s="34">
        <f>STDEV(Y14:AA14)</f>
        <v>5.5677643628301583E-2</v>
      </c>
      <c r="AD14" s="36" t="s">
        <v>109</v>
      </c>
      <c r="AE14" s="34" t="s">
        <v>110</v>
      </c>
      <c r="AF14" s="34" t="s">
        <v>111</v>
      </c>
      <c r="AG14" s="34" t="s">
        <v>112</v>
      </c>
      <c r="AH14" s="34" t="s">
        <v>113</v>
      </c>
      <c r="AI14" s="34" t="s">
        <v>114</v>
      </c>
      <c r="AJ14" s="34" t="s">
        <v>115</v>
      </c>
      <c r="AK14" s="40" t="s">
        <v>116</v>
      </c>
      <c r="AL14" s="41" t="s">
        <v>117</v>
      </c>
      <c r="AM14" s="39"/>
    </row>
    <row r="15" spans="1:39" s="34" customFormat="1" ht="35" customHeight="1">
      <c r="A15" s="65">
        <v>2126</v>
      </c>
      <c r="B15" s="64" t="s">
        <v>74</v>
      </c>
      <c r="C15" s="63" t="s">
        <v>73</v>
      </c>
      <c r="D15" s="34" t="s">
        <v>243</v>
      </c>
      <c r="E15" s="66" t="s">
        <v>55</v>
      </c>
      <c r="F15" s="64" t="s">
        <v>55</v>
      </c>
      <c r="G15" s="64" t="s">
        <v>55</v>
      </c>
      <c r="H15" s="34" t="e">
        <f>AVERAGE(E15:G15)</f>
        <v>#DIV/0!</v>
      </c>
      <c r="I15" s="34" t="e">
        <f>STDEV(E15:G15)</f>
        <v>#DIV/0!</v>
      </c>
      <c r="J15" s="64" t="s">
        <v>55</v>
      </c>
      <c r="K15" s="64" t="s">
        <v>55</v>
      </c>
      <c r="L15" s="64" t="s">
        <v>55</v>
      </c>
      <c r="M15" s="34" t="e">
        <f>AVERAGE(J15:L15)</f>
        <v>#DIV/0!</v>
      </c>
      <c r="N15" s="34" t="e">
        <f>STDEV(J15:L15)</f>
        <v>#DIV/0!</v>
      </c>
      <c r="O15" s="64" t="s">
        <v>55</v>
      </c>
      <c r="P15" s="64" t="s">
        <v>55</v>
      </c>
      <c r="Q15" s="63" t="s">
        <v>55</v>
      </c>
      <c r="R15" s="34" t="e">
        <f>AVERAGE(O15:Q15)</f>
        <v>#DIV/0!</v>
      </c>
      <c r="S15" s="34" t="e">
        <f>STDEV(O15:Q15)</f>
        <v>#DIV/0!</v>
      </c>
      <c r="T15" s="63">
        <v>27.52</v>
      </c>
      <c r="U15" s="63">
        <v>27.55</v>
      </c>
      <c r="V15" s="63">
        <v>26.89</v>
      </c>
      <c r="W15" s="34">
        <f>AVERAGE(T15:V15)</f>
        <v>27.320000000000004</v>
      </c>
      <c r="X15" s="34">
        <f>STDEV(T15:V15)</f>
        <v>0.37269290307168423</v>
      </c>
      <c r="Y15" s="63">
        <v>23.82</v>
      </c>
      <c r="Z15" s="63">
        <v>23.86</v>
      </c>
      <c r="AA15" s="63">
        <v>23.79</v>
      </c>
      <c r="AB15" s="39">
        <f>AVERAGE(Y15:AA15)</f>
        <v>23.823333333333334</v>
      </c>
      <c r="AC15" s="34">
        <f>STDEV(Y15:AA15)</f>
        <v>3.5118845842842555E-2</v>
      </c>
      <c r="AD15" s="36" t="s">
        <v>172</v>
      </c>
      <c r="AE15" s="34" t="s">
        <v>173</v>
      </c>
      <c r="AF15" s="34" t="s">
        <v>174</v>
      </c>
      <c r="AG15" s="34" t="s">
        <v>175</v>
      </c>
      <c r="AH15" s="34" t="s">
        <v>176</v>
      </c>
      <c r="AI15" s="34" t="s">
        <v>177</v>
      </c>
      <c r="AJ15" s="34" t="s">
        <v>178</v>
      </c>
      <c r="AK15" s="40" t="s">
        <v>179</v>
      </c>
      <c r="AL15" s="41"/>
      <c r="AM15" s="39"/>
    </row>
    <row r="17" spans="8:43">
      <c r="AF17" s="120">
        <v>7987</v>
      </c>
      <c r="AG17" s="115">
        <v>36153</v>
      </c>
      <c r="AH17" s="11">
        <v>2233</v>
      </c>
      <c r="AI17" s="11">
        <v>2234</v>
      </c>
      <c r="AJ17" s="11">
        <v>2508</v>
      </c>
      <c r="AK17" s="11">
        <v>2517</v>
      </c>
      <c r="AL17" s="11">
        <v>18608</v>
      </c>
      <c r="AM17" s="11">
        <v>18706</v>
      </c>
      <c r="AN17" s="11">
        <v>36510</v>
      </c>
      <c r="AO17" s="11">
        <v>30173</v>
      </c>
      <c r="AP17" s="32">
        <v>14193</v>
      </c>
      <c r="AQ17" s="65">
        <v>2126</v>
      </c>
    </row>
    <row r="18" spans="8:43" ht="45">
      <c r="H18" t="e">
        <v>#DIV/0!</v>
      </c>
      <c r="R18" t="e">
        <v>#DIV/0!</v>
      </c>
      <c r="AE18" s="7" t="s">
        <v>29</v>
      </c>
      <c r="AF18" t="e">
        <v>#DIV/0!</v>
      </c>
      <c r="AG18" t="e">
        <v>#DIV/0!</v>
      </c>
      <c r="AH18">
        <v>26.68</v>
      </c>
      <c r="AI18">
        <v>26.33</v>
      </c>
      <c r="AJ18">
        <v>27.243333333333336</v>
      </c>
      <c r="AK18">
        <v>27.659999999999997</v>
      </c>
      <c r="AL18">
        <v>27.586666666666662</v>
      </c>
      <c r="AM18">
        <v>29.556666666666668</v>
      </c>
      <c r="AN18">
        <v>28.656666666666666</v>
      </c>
      <c r="AO18">
        <v>28.403333333333336</v>
      </c>
      <c r="AP18" s="34">
        <f>AVERAGE(AM18:AO18)</f>
        <v>28.872222222222224</v>
      </c>
      <c r="AQ18" s="34">
        <f>AVERAGE(AN18:AP18)</f>
        <v>28.644074074074073</v>
      </c>
    </row>
    <row r="19" spans="8:43">
      <c r="H19" t="e">
        <v>#DIV/0!</v>
      </c>
      <c r="R19" t="e">
        <v>#DIV/0!</v>
      </c>
    </row>
    <row r="20" spans="8:43" ht="45">
      <c r="H20">
        <v>26.68</v>
      </c>
      <c r="R20">
        <v>20.27</v>
      </c>
      <c r="AE20" s="8" t="s">
        <v>33</v>
      </c>
      <c r="AF20" t="e">
        <v>#DIV/0!</v>
      </c>
      <c r="AG20" t="e">
        <v>#DIV/0!</v>
      </c>
      <c r="AH20">
        <v>20.27</v>
      </c>
      <c r="AI20">
        <v>21.223333333333333</v>
      </c>
      <c r="AJ20">
        <v>20.883333333333333</v>
      </c>
      <c r="AK20">
        <v>21.126666666666665</v>
      </c>
      <c r="AL20">
        <v>20.12</v>
      </c>
      <c r="AM20">
        <v>22.639999999999997</v>
      </c>
      <c r="AN20">
        <v>23.02333333333333</v>
      </c>
      <c r="AO20">
        <v>22.52</v>
      </c>
      <c r="AP20" s="39">
        <f>AVERAGE(AM20:AO20)</f>
        <v>22.727777777777774</v>
      </c>
      <c r="AQ20" s="39">
        <f>AVERAGE(AN20:AP20)</f>
        <v>22.757037037037037</v>
      </c>
    </row>
    <row r="21" spans="8:43">
      <c r="H21">
        <v>26.33</v>
      </c>
      <c r="R21">
        <v>21.223333333333333</v>
      </c>
    </row>
    <row r="22" spans="8:43">
      <c r="H22">
        <v>27.243333333333336</v>
      </c>
      <c r="R22">
        <v>20.883333333333333</v>
      </c>
    </row>
    <row r="23" spans="8:43">
      <c r="H23">
        <v>27.659999999999997</v>
      </c>
      <c r="R23">
        <v>21.126666666666665</v>
      </c>
    </row>
    <row r="24" spans="8:43">
      <c r="H24">
        <v>27.586666666666662</v>
      </c>
      <c r="R24">
        <v>20.12</v>
      </c>
    </row>
    <row r="25" spans="8:43">
      <c r="H25">
        <v>29.556666666666668</v>
      </c>
      <c r="R25">
        <v>22.639999999999997</v>
      </c>
    </row>
    <row r="26" spans="8:43">
      <c r="H26">
        <v>28.656666666666666</v>
      </c>
      <c r="R26">
        <v>23.02333333333333</v>
      </c>
    </row>
    <row r="27" spans="8:43">
      <c r="H27">
        <v>28.403333333333336</v>
      </c>
      <c r="R27">
        <v>22.52</v>
      </c>
    </row>
  </sheetData>
  <mergeCells count="5">
    <mergeCell ref="E1:W1"/>
    <mergeCell ref="A1:A2"/>
    <mergeCell ref="B1:B2"/>
    <mergeCell ref="C1:C2"/>
    <mergeCell ref="D1:D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"/>
  <sheetViews>
    <sheetView workbookViewId="0">
      <selection activeCell="A3" sqref="A3:XFD4"/>
    </sheetView>
  </sheetViews>
  <sheetFormatPr baseColWidth="10" defaultRowHeight="15" x14ac:dyDescent="0"/>
  <cols>
    <col min="9" max="9" width="11.83203125" bestFit="1" customWidth="1"/>
    <col min="14" max="14" width="11.83203125" bestFit="1" customWidth="1"/>
    <col min="19" max="19" width="11.83203125" bestFit="1" customWidth="1"/>
    <col min="24" max="24" width="11.83203125" bestFit="1" customWidth="1"/>
    <col min="29" max="29" width="11.83203125" bestFit="1" customWidth="1"/>
  </cols>
  <sheetData>
    <row r="1" spans="1:39" s="3" customFormat="1" ht="19" customHeight="1">
      <c r="A1" s="129" t="s">
        <v>0</v>
      </c>
      <c r="B1" s="129" t="s">
        <v>1</v>
      </c>
      <c r="C1" s="129" t="s">
        <v>2</v>
      </c>
      <c r="D1" s="129" t="s">
        <v>242</v>
      </c>
      <c r="E1" s="132" t="s">
        <v>3</v>
      </c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4"/>
      <c r="AB1" s="134"/>
      <c r="AC1" s="135"/>
      <c r="AD1" s="127" t="s">
        <v>5</v>
      </c>
      <c r="AE1" s="136" t="s">
        <v>6</v>
      </c>
      <c r="AF1" s="136" t="s">
        <v>7</v>
      </c>
      <c r="AG1" s="136" t="s">
        <v>8</v>
      </c>
      <c r="AH1" s="136" t="s">
        <v>9</v>
      </c>
      <c r="AI1" s="136" t="s">
        <v>10</v>
      </c>
      <c r="AJ1" s="136" t="s">
        <v>11</v>
      </c>
      <c r="AK1" s="136" t="s">
        <v>12</v>
      </c>
      <c r="AL1" s="137" t="s">
        <v>13</v>
      </c>
      <c r="AM1" s="4"/>
    </row>
    <row r="2" spans="1:39" s="10" customFormat="1" ht="66" customHeight="1">
      <c r="A2" s="130"/>
      <c r="B2" s="130"/>
      <c r="C2" s="131"/>
      <c r="D2" s="131"/>
      <c r="E2" s="6" t="s">
        <v>14</v>
      </c>
      <c r="F2" s="7" t="s">
        <v>15</v>
      </c>
      <c r="G2" s="7" t="s">
        <v>16</v>
      </c>
      <c r="H2" s="7" t="s">
        <v>17</v>
      </c>
      <c r="I2" s="7" t="s">
        <v>219</v>
      </c>
      <c r="J2" s="7" t="s">
        <v>18</v>
      </c>
      <c r="K2" s="7" t="s">
        <v>19</v>
      </c>
      <c r="L2" s="7" t="s">
        <v>20</v>
      </c>
      <c r="M2" s="7" t="s">
        <v>21</v>
      </c>
      <c r="N2" s="7" t="s">
        <v>220</v>
      </c>
      <c r="O2" s="7" t="s">
        <v>22</v>
      </c>
      <c r="P2" s="7" t="s">
        <v>23</v>
      </c>
      <c r="Q2" s="7" t="s">
        <v>24</v>
      </c>
      <c r="R2" s="7" t="s">
        <v>25</v>
      </c>
      <c r="S2" s="7" t="s">
        <v>221</v>
      </c>
      <c r="T2" s="7" t="s">
        <v>26</v>
      </c>
      <c r="U2" s="7" t="s">
        <v>27</v>
      </c>
      <c r="V2" s="7" t="s">
        <v>28</v>
      </c>
      <c r="W2" s="7" t="s">
        <v>29</v>
      </c>
      <c r="X2" s="7" t="s">
        <v>222</v>
      </c>
      <c r="Y2" s="7" t="s">
        <v>30</v>
      </c>
      <c r="Z2" s="7" t="s">
        <v>31</v>
      </c>
      <c r="AA2" s="8" t="s">
        <v>32</v>
      </c>
      <c r="AB2" s="8" t="s">
        <v>33</v>
      </c>
      <c r="AC2" s="8" t="s">
        <v>223</v>
      </c>
      <c r="AD2" s="128"/>
      <c r="AE2" s="130"/>
      <c r="AF2" s="130"/>
      <c r="AG2" s="130"/>
      <c r="AH2" s="130"/>
      <c r="AI2" s="130"/>
      <c r="AJ2" s="130"/>
      <c r="AK2" s="130"/>
      <c r="AL2" s="138"/>
      <c r="AM2" s="9"/>
    </row>
    <row r="3" spans="1:39" s="34" customFormat="1" ht="59" customHeight="1">
      <c r="A3" s="32">
        <v>14193</v>
      </c>
      <c r="B3" s="33" t="s">
        <v>108</v>
      </c>
      <c r="C3" s="35" t="s">
        <v>73</v>
      </c>
      <c r="D3" s="34" t="s">
        <v>243</v>
      </c>
      <c r="E3" s="36">
        <v>133.94</v>
      </c>
      <c r="F3" s="37">
        <v>135.80000000000001</v>
      </c>
      <c r="G3" s="34">
        <v>136.28</v>
      </c>
      <c r="H3" s="34">
        <f>AVERAGE(E3:G3)</f>
        <v>135.34</v>
      </c>
      <c r="I3" s="34">
        <f>STDEV(E3:G3)</f>
        <v>1.2359611644384338</v>
      </c>
      <c r="J3" s="34">
        <v>41.2</v>
      </c>
      <c r="K3" s="34">
        <v>41.73</v>
      </c>
      <c r="L3" s="34">
        <v>41.13</v>
      </c>
      <c r="M3" s="34">
        <f>AVERAGE(J3:L3)</f>
        <v>41.353333333333332</v>
      </c>
      <c r="N3" s="34">
        <f>STDEV(J3:L3)</f>
        <v>0.32807519463277185</v>
      </c>
      <c r="O3" s="34">
        <v>24.94</v>
      </c>
      <c r="P3" s="34">
        <v>23.64</v>
      </c>
      <c r="Q3" s="34">
        <v>24.31</v>
      </c>
      <c r="R3" s="34">
        <f>AVERAGE(O3:Q3)</f>
        <v>24.296666666666667</v>
      </c>
      <c r="S3" s="34">
        <f>STDEV(O3:Q3)</f>
        <v>0.65010255601199862</v>
      </c>
      <c r="T3" s="34">
        <v>29.67</v>
      </c>
      <c r="U3" s="34">
        <v>29.46</v>
      </c>
      <c r="V3" s="34">
        <v>29.53</v>
      </c>
      <c r="W3" s="34">
        <f>AVERAGE(T3:V3)</f>
        <v>29.553333333333331</v>
      </c>
      <c r="X3" s="34">
        <f>STDEV(T3:V3)</f>
        <v>0.1069267662156367</v>
      </c>
      <c r="Y3" s="34">
        <v>21.76</v>
      </c>
      <c r="Z3" s="34">
        <v>21.72</v>
      </c>
      <c r="AA3" s="38">
        <v>21.65</v>
      </c>
      <c r="AB3" s="39">
        <f>AVERAGE(Y3:AA3)</f>
        <v>21.709999999999997</v>
      </c>
      <c r="AC3" s="34">
        <f>STDEV(Y3:AA3)</f>
        <v>5.5677643628301583E-2</v>
      </c>
      <c r="AD3" s="36" t="s">
        <v>109</v>
      </c>
      <c r="AE3" s="34" t="s">
        <v>110</v>
      </c>
      <c r="AF3" s="34" t="s">
        <v>111</v>
      </c>
      <c r="AG3" s="34" t="s">
        <v>112</v>
      </c>
      <c r="AH3" s="34" t="s">
        <v>113</v>
      </c>
      <c r="AI3" s="34" t="s">
        <v>114</v>
      </c>
      <c r="AJ3" s="34" t="s">
        <v>115</v>
      </c>
      <c r="AK3" s="40" t="s">
        <v>116</v>
      </c>
      <c r="AL3" s="41" t="s">
        <v>117</v>
      </c>
      <c r="AM3" s="39"/>
    </row>
    <row r="4" spans="1:39" s="34" customFormat="1" ht="35" customHeight="1">
      <c r="A4" s="65">
        <v>2126</v>
      </c>
      <c r="B4" s="64" t="s">
        <v>74</v>
      </c>
      <c r="C4" s="63" t="s">
        <v>73</v>
      </c>
      <c r="D4" s="34" t="s">
        <v>243</v>
      </c>
      <c r="E4" s="66" t="s">
        <v>55</v>
      </c>
      <c r="F4" s="64" t="s">
        <v>55</v>
      </c>
      <c r="G4" s="64" t="s">
        <v>55</v>
      </c>
      <c r="H4" s="34" t="e">
        <f>AVERAGE(E4:G4)</f>
        <v>#DIV/0!</v>
      </c>
      <c r="I4" s="34" t="e">
        <f>STDEV(E4:G4)</f>
        <v>#DIV/0!</v>
      </c>
      <c r="J4" s="64" t="s">
        <v>55</v>
      </c>
      <c r="K4" s="64" t="s">
        <v>55</v>
      </c>
      <c r="L4" s="64" t="s">
        <v>55</v>
      </c>
      <c r="M4" s="34" t="e">
        <f>AVERAGE(J4:L4)</f>
        <v>#DIV/0!</v>
      </c>
      <c r="N4" s="34" t="e">
        <f>STDEV(J4:L4)</f>
        <v>#DIV/0!</v>
      </c>
      <c r="O4" s="64" t="s">
        <v>55</v>
      </c>
      <c r="P4" s="64" t="s">
        <v>55</v>
      </c>
      <c r="Q4" s="63" t="s">
        <v>55</v>
      </c>
      <c r="R4" s="34" t="e">
        <f>AVERAGE(O4:Q4)</f>
        <v>#DIV/0!</v>
      </c>
      <c r="S4" s="34" t="e">
        <f>STDEV(O4:Q4)</f>
        <v>#DIV/0!</v>
      </c>
      <c r="T4" s="63">
        <v>27.52</v>
      </c>
      <c r="U4" s="63">
        <v>27.55</v>
      </c>
      <c r="V4" s="63">
        <v>26.89</v>
      </c>
      <c r="W4" s="34">
        <f>AVERAGE(T4:V4)</f>
        <v>27.320000000000004</v>
      </c>
      <c r="X4" s="34">
        <f>STDEV(T4:V4)</f>
        <v>0.37269290307168423</v>
      </c>
      <c r="Y4" s="63">
        <v>23.82</v>
      </c>
      <c r="Z4" s="63">
        <v>23.86</v>
      </c>
      <c r="AA4" s="63">
        <v>23.79</v>
      </c>
      <c r="AB4" s="39">
        <f>AVERAGE(Y4:AA4)</f>
        <v>23.823333333333334</v>
      </c>
      <c r="AC4" s="34">
        <f>STDEV(Y4:AA4)</f>
        <v>3.5118845842842555E-2</v>
      </c>
      <c r="AD4" s="36" t="s">
        <v>172</v>
      </c>
      <c r="AE4" s="34" t="s">
        <v>173</v>
      </c>
      <c r="AF4" s="34" t="s">
        <v>174</v>
      </c>
      <c r="AG4" s="34" t="s">
        <v>175</v>
      </c>
      <c r="AH4" s="34" t="s">
        <v>176</v>
      </c>
      <c r="AI4" s="34" t="s">
        <v>177</v>
      </c>
      <c r="AJ4" s="34" t="s">
        <v>178</v>
      </c>
      <c r="AK4" s="40" t="s">
        <v>179</v>
      </c>
      <c r="AL4" s="41"/>
      <c r="AM4" s="39"/>
    </row>
  </sheetData>
  <mergeCells count="14">
    <mergeCell ref="AK1:AK2"/>
    <mergeCell ref="AL1:AL2"/>
    <mergeCell ref="AE1:AE2"/>
    <mergeCell ref="AF1:AF2"/>
    <mergeCell ref="AG1:AG2"/>
    <mergeCell ref="AH1:AH2"/>
    <mergeCell ref="AI1:AI2"/>
    <mergeCell ref="AJ1:AJ2"/>
    <mergeCell ref="AD1:AD2"/>
    <mergeCell ref="A1:A2"/>
    <mergeCell ref="B1:B2"/>
    <mergeCell ref="C1:C2"/>
    <mergeCell ref="E1:AC1"/>
    <mergeCell ref="D1:D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73"/>
  <sheetViews>
    <sheetView workbookViewId="0">
      <selection activeCell="A17" sqref="A3:XFD17"/>
    </sheetView>
  </sheetViews>
  <sheetFormatPr baseColWidth="10" defaultRowHeight="19" customHeight="1" x14ac:dyDescent="0"/>
  <cols>
    <col min="1" max="1" width="10.83203125" style="88"/>
    <col min="2" max="2" width="14.5" style="88" customWidth="1"/>
    <col min="3" max="3" width="11.6640625" style="89" customWidth="1"/>
    <col min="4" max="4" width="10.83203125" style="97" customWidth="1"/>
    <col min="5" max="5" width="10.83203125" style="94" customWidth="1"/>
    <col min="6" max="22" width="10.83203125" style="91" customWidth="1"/>
    <col min="23" max="23" width="10.83203125" style="98" customWidth="1"/>
    <col min="24" max="24" width="13" style="88" customWidth="1"/>
    <col min="25" max="25" width="13.33203125" style="88" customWidth="1"/>
    <col min="26" max="27" width="13.5" style="88" customWidth="1"/>
    <col min="28" max="43" width="10.83203125" style="88" customWidth="1"/>
    <col min="44" max="44" width="12.1640625" style="88" customWidth="1"/>
    <col min="45" max="45" width="11.5" style="88" customWidth="1"/>
    <col min="46" max="46" width="9.6640625" style="88" customWidth="1"/>
    <col min="47" max="47" width="13.5" style="88" customWidth="1"/>
    <col min="48" max="48" width="10.6640625" style="88" customWidth="1"/>
    <col min="49" max="49" width="12.6640625" style="92" customWidth="1"/>
    <col min="50" max="50" width="17.33203125" style="88" customWidth="1"/>
    <col min="51" max="51" width="13.6640625" style="88" customWidth="1"/>
    <col min="52" max="52" width="33.5" style="88" customWidth="1"/>
    <col min="53" max="16384" width="10.83203125" style="88"/>
  </cols>
  <sheetData>
    <row r="1" spans="1:53" s="3" customFormat="1" ht="19" customHeight="1">
      <c r="A1" s="129" t="s">
        <v>0</v>
      </c>
      <c r="B1" s="129" t="s">
        <v>1</v>
      </c>
      <c r="C1" s="129" t="s">
        <v>2</v>
      </c>
      <c r="D1" s="132" t="s">
        <v>3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4"/>
      <c r="W1" s="135"/>
      <c r="X1" s="132" t="s">
        <v>4</v>
      </c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4"/>
      <c r="AQ1" s="135"/>
      <c r="AR1" s="127" t="s">
        <v>5</v>
      </c>
      <c r="AS1" s="136" t="s">
        <v>6</v>
      </c>
      <c r="AT1" s="136" t="s">
        <v>7</v>
      </c>
      <c r="AU1" s="136" t="s">
        <v>8</v>
      </c>
      <c r="AV1" s="136" t="s">
        <v>9</v>
      </c>
      <c r="AW1" s="136" t="s">
        <v>10</v>
      </c>
      <c r="AX1" s="136" t="s">
        <v>11</v>
      </c>
      <c r="AY1" s="136" t="s">
        <v>12</v>
      </c>
      <c r="AZ1" s="137" t="s">
        <v>13</v>
      </c>
      <c r="BA1" s="4"/>
    </row>
    <row r="2" spans="1:53" s="10" customFormat="1" ht="66" customHeight="1">
      <c r="A2" s="130"/>
      <c r="B2" s="130"/>
      <c r="C2" s="131"/>
      <c r="D2" s="6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7" t="s">
        <v>22</v>
      </c>
      <c r="M2" s="7" t="s">
        <v>23</v>
      </c>
      <c r="N2" s="7" t="s">
        <v>24</v>
      </c>
      <c r="O2" s="7" t="s">
        <v>25</v>
      </c>
      <c r="P2" s="7" t="s">
        <v>26</v>
      </c>
      <c r="Q2" s="7" t="s">
        <v>27</v>
      </c>
      <c r="R2" s="7" t="s">
        <v>28</v>
      </c>
      <c r="S2" s="7" t="s">
        <v>29</v>
      </c>
      <c r="T2" s="7" t="s">
        <v>30</v>
      </c>
      <c r="U2" s="7" t="s">
        <v>31</v>
      </c>
      <c r="V2" s="8" t="s">
        <v>32</v>
      </c>
      <c r="W2" s="8" t="s">
        <v>33</v>
      </c>
      <c r="X2" s="6" t="s">
        <v>34</v>
      </c>
      <c r="Y2" s="7" t="s">
        <v>35</v>
      </c>
      <c r="Z2" s="7" t="s">
        <v>36</v>
      </c>
      <c r="AA2" s="7" t="s">
        <v>37</v>
      </c>
      <c r="AB2" s="7" t="s">
        <v>38</v>
      </c>
      <c r="AC2" s="7" t="s">
        <v>39</v>
      </c>
      <c r="AD2" s="7" t="s">
        <v>40</v>
      </c>
      <c r="AE2" s="7" t="s">
        <v>41</v>
      </c>
      <c r="AF2" s="7" t="s">
        <v>42</v>
      </c>
      <c r="AG2" s="7" t="s">
        <v>43</v>
      </c>
      <c r="AH2" s="7" t="s">
        <v>44</v>
      </c>
      <c r="AI2" s="7" t="s">
        <v>45</v>
      </c>
      <c r="AJ2" s="7" t="s">
        <v>46</v>
      </c>
      <c r="AK2" s="7" t="s">
        <v>47</v>
      </c>
      <c r="AL2" s="7" t="s">
        <v>48</v>
      </c>
      <c r="AM2" s="7" t="s">
        <v>49</v>
      </c>
      <c r="AN2" s="7" t="s">
        <v>50</v>
      </c>
      <c r="AO2" s="7" t="s">
        <v>51</v>
      </c>
      <c r="AP2" s="7" t="s">
        <v>52</v>
      </c>
      <c r="AQ2" s="7" t="s">
        <v>53</v>
      </c>
      <c r="AR2" s="128"/>
      <c r="AS2" s="130"/>
      <c r="AT2" s="130"/>
      <c r="AU2" s="130"/>
      <c r="AV2" s="130"/>
      <c r="AW2" s="130"/>
      <c r="AX2" s="130"/>
      <c r="AY2" s="130"/>
      <c r="AZ2" s="138"/>
      <c r="BA2" s="9"/>
    </row>
    <row r="3" spans="1:53" s="20" customFormat="1" ht="19" customHeight="1">
      <c r="A3" s="22">
        <v>2277</v>
      </c>
      <c r="B3" s="21" t="s">
        <v>54</v>
      </c>
      <c r="C3" s="23" t="s">
        <v>70</v>
      </c>
      <c r="D3" s="24" t="s">
        <v>55</v>
      </c>
      <c r="E3" s="25" t="s">
        <v>55</v>
      </c>
      <c r="F3" s="26" t="s">
        <v>55</v>
      </c>
      <c r="G3" s="13" t="e">
        <f t="shared" ref="G3:G16" si="0">AVERAGE(D3:F3)</f>
        <v>#DIV/0!</v>
      </c>
      <c r="H3" s="27" t="s">
        <v>55</v>
      </c>
      <c r="I3" s="27" t="s">
        <v>55</v>
      </c>
      <c r="J3" s="27" t="s">
        <v>55</v>
      </c>
      <c r="K3" s="13" t="e">
        <f t="shared" ref="K3:K16" si="1">AVERAGE(H3:J3)</f>
        <v>#DIV/0!</v>
      </c>
      <c r="L3" s="26" t="s">
        <v>55</v>
      </c>
      <c r="M3" s="26" t="s">
        <v>55</v>
      </c>
      <c r="N3" s="26" t="s">
        <v>55</v>
      </c>
      <c r="O3" s="13" t="e">
        <f t="shared" ref="O3:O17" si="2">AVERAGE(L3:N3)</f>
        <v>#DIV/0!</v>
      </c>
      <c r="P3" s="27" t="s">
        <v>55</v>
      </c>
      <c r="Q3" s="27" t="s">
        <v>55</v>
      </c>
      <c r="R3" s="27" t="s">
        <v>55</v>
      </c>
      <c r="S3" s="13" t="e">
        <f t="shared" ref="S3:S16" si="3">AVERAGE(P3:R3)</f>
        <v>#DIV/0!</v>
      </c>
      <c r="T3" s="26" t="s">
        <v>55</v>
      </c>
      <c r="U3" s="20" t="s">
        <v>55</v>
      </c>
      <c r="V3" s="20" t="s">
        <v>55</v>
      </c>
      <c r="W3" s="17" t="e">
        <f t="shared" ref="W3:W16" si="4">AVERAGE(T3:V3)</f>
        <v>#DIV/0!</v>
      </c>
      <c r="X3" s="28" t="s">
        <v>55</v>
      </c>
      <c r="Y3" s="27" t="s">
        <v>55</v>
      </c>
      <c r="Z3" s="27" t="s">
        <v>55</v>
      </c>
      <c r="AA3" s="13" t="e">
        <f t="shared" ref="AA3:AA16" si="5">AVERAGE(X3:Z3)</f>
        <v>#DIV/0!</v>
      </c>
      <c r="AB3" s="20" t="s">
        <v>55</v>
      </c>
      <c r="AC3" s="20" t="s">
        <v>55</v>
      </c>
      <c r="AD3" s="20" t="s">
        <v>55</v>
      </c>
      <c r="AE3" s="13" t="e">
        <f t="shared" ref="AE3:AE16" si="6">AVERAGE(AB3:AD3)</f>
        <v>#DIV/0!</v>
      </c>
      <c r="AF3" s="27" t="s">
        <v>55</v>
      </c>
      <c r="AG3" s="27" t="s">
        <v>55</v>
      </c>
      <c r="AH3" s="27" t="s">
        <v>55</v>
      </c>
      <c r="AI3" s="13" t="e">
        <f t="shared" ref="AI3:AI16" si="7">AVERAGE(AF3:AH3)</f>
        <v>#DIV/0!</v>
      </c>
      <c r="AJ3" s="20" t="s">
        <v>55</v>
      </c>
      <c r="AK3" s="20" t="s">
        <v>55</v>
      </c>
      <c r="AL3" s="20" t="s">
        <v>55</v>
      </c>
      <c r="AM3" s="13" t="e">
        <f t="shared" ref="AM3:AM16" si="8">AVERAGE(AJ3:AL3)</f>
        <v>#DIV/0!</v>
      </c>
      <c r="AN3" s="27" t="s">
        <v>55</v>
      </c>
      <c r="AO3" s="27" t="s">
        <v>55</v>
      </c>
      <c r="AP3" s="27" t="s">
        <v>55</v>
      </c>
      <c r="AQ3" s="17" t="e">
        <f t="shared" ref="AQ3:AQ16" si="9">AVERAGE(AN3:AP3)</f>
        <v>#DIV/0!</v>
      </c>
      <c r="AR3" s="24"/>
      <c r="AS3" s="26"/>
      <c r="AT3" s="26"/>
      <c r="AU3" s="26"/>
      <c r="AV3" s="26"/>
      <c r="AW3" s="26"/>
      <c r="AX3" s="26"/>
      <c r="AY3" s="29"/>
      <c r="AZ3" s="30"/>
      <c r="BA3" s="31"/>
    </row>
    <row r="4" spans="1:53" s="20" customFormat="1" ht="19" customHeight="1">
      <c r="A4" s="22">
        <v>2290</v>
      </c>
      <c r="B4" s="21" t="s">
        <v>71</v>
      </c>
      <c r="C4" s="23" t="s">
        <v>70</v>
      </c>
      <c r="D4" s="24" t="s">
        <v>55</v>
      </c>
      <c r="E4" s="25" t="s">
        <v>55</v>
      </c>
      <c r="F4" s="26" t="s">
        <v>55</v>
      </c>
      <c r="G4" s="13" t="e">
        <f t="shared" si="0"/>
        <v>#DIV/0!</v>
      </c>
      <c r="H4" s="27" t="s">
        <v>55</v>
      </c>
      <c r="I4" s="27" t="s">
        <v>55</v>
      </c>
      <c r="J4" s="27" t="s">
        <v>55</v>
      </c>
      <c r="K4" s="13" t="e">
        <f t="shared" si="1"/>
        <v>#DIV/0!</v>
      </c>
      <c r="L4" s="26" t="s">
        <v>55</v>
      </c>
      <c r="M4" s="26" t="s">
        <v>55</v>
      </c>
      <c r="N4" s="26" t="s">
        <v>55</v>
      </c>
      <c r="O4" s="13" t="e">
        <f t="shared" si="2"/>
        <v>#DIV/0!</v>
      </c>
      <c r="P4" s="27" t="s">
        <v>55</v>
      </c>
      <c r="Q4" s="27" t="s">
        <v>55</v>
      </c>
      <c r="R4" s="27" t="s">
        <v>55</v>
      </c>
      <c r="S4" s="13" t="e">
        <f t="shared" si="3"/>
        <v>#DIV/0!</v>
      </c>
      <c r="T4" s="26" t="s">
        <v>55</v>
      </c>
      <c r="U4" s="20" t="s">
        <v>55</v>
      </c>
      <c r="V4" s="20" t="s">
        <v>55</v>
      </c>
      <c r="W4" s="17" t="e">
        <f t="shared" si="4"/>
        <v>#DIV/0!</v>
      </c>
      <c r="X4" s="28" t="s">
        <v>55</v>
      </c>
      <c r="Y4" s="27" t="s">
        <v>55</v>
      </c>
      <c r="Z4" s="27" t="s">
        <v>55</v>
      </c>
      <c r="AA4" s="13" t="e">
        <f t="shared" si="5"/>
        <v>#DIV/0!</v>
      </c>
      <c r="AB4" s="20" t="s">
        <v>55</v>
      </c>
      <c r="AC4" s="20" t="s">
        <v>55</v>
      </c>
      <c r="AD4" s="20" t="s">
        <v>55</v>
      </c>
      <c r="AE4" s="13" t="e">
        <f t="shared" si="6"/>
        <v>#DIV/0!</v>
      </c>
      <c r="AF4" s="27" t="s">
        <v>55</v>
      </c>
      <c r="AG4" s="27" t="s">
        <v>55</v>
      </c>
      <c r="AH4" s="27" t="s">
        <v>55</v>
      </c>
      <c r="AI4" s="13" t="e">
        <f t="shared" si="7"/>
        <v>#DIV/0!</v>
      </c>
      <c r="AJ4" s="20" t="s">
        <v>55</v>
      </c>
      <c r="AK4" s="20" t="s">
        <v>55</v>
      </c>
      <c r="AL4" s="20" t="s">
        <v>55</v>
      </c>
      <c r="AM4" s="13" t="e">
        <f t="shared" si="8"/>
        <v>#DIV/0!</v>
      </c>
      <c r="AN4" s="27" t="s">
        <v>55</v>
      </c>
      <c r="AO4" s="27" t="s">
        <v>55</v>
      </c>
      <c r="AP4" s="27" t="s">
        <v>55</v>
      </c>
      <c r="AQ4" s="17" t="e">
        <f t="shared" si="9"/>
        <v>#DIV/0!</v>
      </c>
      <c r="AR4" s="24"/>
      <c r="AS4" s="26"/>
      <c r="AT4" s="26"/>
      <c r="AU4" s="26"/>
      <c r="AV4" s="26"/>
      <c r="AW4" s="26"/>
      <c r="AX4" s="26"/>
      <c r="AY4" s="29"/>
      <c r="AZ4" s="30"/>
      <c r="BA4" s="31"/>
    </row>
    <row r="5" spans="1:53" s="20" customFormat="1" ht="30" customHeight="1">
      <c r="A5" s="22">
        <v>2453</v>
      </c>
      <c r="B5" s="21" t="s">
        <v>72</v>
      </c>
      <c r="C5" s="23" t="s">
        <v>73</v>
      </c>
      <c r="D5" s="24" t="s">
        <v>55</v>
      </c>
      <c r="E5" s="25" t="s">
        <v>55</v>
      </c>
      <c r="F5" s="26" t="s">
        <v>55</v>
      </c>
      <c r="G5" s="13" t="e">
        <f t="shared" si="0"/>
        <v>#DIV/0!</v>
      </c>
      <c r="H5" s="27" t="s">
        <v>55</v>
      </c>
      <c r="I5" s="27" t="s">
        <v>55</v>
      </c>
      <c r="J5" s="27" t="s">
        <v>55</v>
      </c>
      <c r="K5" s="13" t="e">
        <f t="shared" si="1"/>
        <v>#DIV/0!</v>
      </c>
      <c r="L5" s="26" t="s">
        <v>55</v>
      </c>
      <c r="M5" s="26" t="s">
        <v>55</v>
      </c>
      <c r="N5" s="26" t="s">
        <v>55</v>
      </c>
      <c r="O5" s="13" t="e">
        <f t="shared" si="2"/>
        <v>#DIV/0!</v>
      </c>
      <c r="P5" s="27" t="s">
        <v>55</v>
      </c>
      <c r="Q5" s="27" t="s">
        <v>55</v>
      </c>
      <c r="R5" s="27" t="s">
        <v>55</v>
      </c>
      <c r="S5" s="13" t="e">
        <f t="shared" si="3"/>
        <v>#DIV/0!</v>
      </c>
      <c r="T5" s="26" t="s">
        <v>55</v>
      </c>
      <c r="U5" s="20" t="s">
        <v>55</v>
      </c>
      <c r="V5" s="20" t="s">
        <v>55</v>
      </c>
      <c r="W5" s="17" t="e">
        <f t="shared" si="4"/>
        <v>#DIV/0!</v>
      </c>
      <c r="X5" s="28" t="s">
        <v>55</v>
      </c>
      <c r="Y5" s="27" t="s">
        <v>55</v>
      </c>
      <c r="Z5" s="27" t="s">
        <v>55</v>
      </c>
      <c r="AA5" s="13" t="e">
        <f t="shared" si="5"/>
        <v>#DIV/0!</v>
      </c>
      <c r="AB5" s="20" t="s">
        <v>55</v>
      </c>
      <c r="AC5" s="20" t="s">
        <v>55</v>
      </c>
      <c r="AD5" s="20" t="s">
        <v>55</v>
      </c>
      <c r="AE5" s="13" t="e">
        <f t="shared" si="6"/>
        <v>#DIV/0!</v>
      </c>
      <c r="AF5" s="27" t="s">
        <v>55</v>
      </c>
      <c r="AG5" s="27" t="s">
        <v>55</v>
      </c>
      <c r="AH5" s="27" t="s">
        <v>55</v>
      </c>
      <c r="AI5" s="13" t="e">
        <f t="shared" si="7"/>
        <v>#DIV/0!</v>
      </c>
      <c r="AJ5" s="20" t="s">
        <v>55</v>
      </c>
      <c r="AK5" s="20" t="s">
        <v>55</v>
      </c>
      <c r="AL5" s="20" t="s">
        <v>55</v>
      </c>
      <c r="AM5" s="13" t="e">
        <f t="shared" si="8"/>
        <v>#DIV/0!</v>
      </c>
      <c r="AN5" s="27" t="s">
        <v>55</v>
      </c>
      <c r="AO5" s="27" t="s">
        <v>55</v>
      </c>
      <c r="AP5" s="27" t="s">
        <v>55</v>
      </c>
      <c r="AQ5" s="17" t="e">
        <f t="shared" si="9"/>
        <v>#DIV/0!</v>
      </c>
      <c r="AR5" s="24"/>
      <c r="AS5" s="26"/>
      <c r="AT5" s="26"/>
      <c r="AU5" s="26"/>
      <c r="AV5" s="26"/>
      <c r="AW5" s="26"/>
      <c r="AX5" s="26"/>
      <c r="AY5" s="29"/>
      <c r="AZ5" s="30"/>
      <c r="BA5" s="31"/>
    </row>
    <row r="6" spans="1:53" s="20" customFormat="1" ht="43" customHeight="1">
      <c r="A6" s="22">
        <v>14286</v>
      </c>
      <c r="B6" s="21" t="s">
        <v>72</v>
      </c>
      <c r="C6" s="23" t="s">
        <v>73</v>
      </c>
      <c r="D6" s="24" t="s">
        <v>55</v>
      </c>
      <c r="E6" s="25" t="s">
        <v>55</v>
      </c>
      <c r="F6" s="26" t="s">
        <v>55</v>
      </c>
      <c r="G6" s="13" t="e">
        <f t="shared" si="0"/>
        <v>#DIV/0!</v>
      </c>
      <c r="H6" s="27" t="s">
        <v>55</v>
      </c>
      <c r="I6" s="27" t="s">
        <v>55</v>
      </c>
      <c r="J6" s="27" t="s">
        <v>55</v>
      </c>
      <c r="K6" s="13" t="e">
        <f t="shared" si="1"/>
        <v>#DIV/0!</v>
      </c>
      <c r="L6" s="26" t="s">
        <v>55</v>
      </c>
      <c r="M6" s="26" t="s">
        <v>55</v>
      </c>
      <c r="N6" s="26" t="s">
        <v>55</v>
      </c>
      <c r="O6" s="13" t="e">
        <f t="shared" si="2"/>
        <v>#DIV/0!</v>
      </c>
      <c r="P6" s="27" t="s">
        <v>55</v>
      </c>
      <c r="Q6" s="27" t="s">
        <v>55</v>
      </c>
      <c r="R6" s="27" t="s">
        <v>55</v>
      </c>
      <c r="S6" s="13" t="e">
        <f t="shared" si="3"/>
        <v>#DIV/0!</v>
      </c>
      <c r="T6" s="26" t="s">
        <v>55</v>
      </c>
      <c r="U6" s="20" t="s">
        <v>55</v>
      </c>
      <c r="V6" s="20" t="s">
        <v>55</v>
      </c>
      <c r="W6" s="17" t="e">
        <f t="shared" si="4"/>
        <v>#DIV/0!</v>
      </c>
      <c r="X6" s="28" t="s">
        <v>55</v>
      </c>
      <c r="Y6" s="27" t="s">
        <v>55</v>
      </c>
      <c r="Z6" s="27" t="s">
        <v>55</v>
      </c>
      <c r="AA6" s="13" t="e">
        <f t="shared" si="5"/>
        <v>#DIV/0!</v>
      </c>
      <c r="AB6" s="20" t="s">
        <v>55</v>
      </c>
      <c r="AC6" s="20" t="s">
        <v>55</v>
      </c>
      <c r="AD6" s="20" t="s">
        <v>55</v>
      </c>
      <c r="AE6" s="13" t="e">
        <f t="shared" si="6"/>
        <v>#DIV/0!</v>
      </c>
      <c r="AF6" s="27" t="s">
        <v>55</v>
      </c>
      <c r="AG6" s="27" t="s">
        <v>55</v>
      </c>
      <c r="AH6" s="27" t="s">
        <v>55</v>
      </c>
      <c r="AI6" s="13" t="e">
        <f t="shared" si="7"/>
        <v>#DIV/0!</v>
      </c>
      <c r="AJ6" s="20" t="s">
        <v>55</v>
      </c>
      <c r="AK6" s="20" t="s">
        <v>55</v>
      </c>
      <c r="AL6" s="20" t="s">
        <v>55</v>
      </c>
      <c r="AM6" s="13" t="e">
        <f t="shared" si="8"/>
        <v>#DIV/0!</v>
      </c>
      <c r="AN6" s="27" t="s">
        <v>55</v>
      </c>
      <c r="AO6" s="27" t="s">
        <v>55</v>
      </c>
      <c r="AP6" s="27" t="s">
        <v>55</v>
      </c>
      <c r="AQ6" s="17" t="e">
        <f t="shared" si="9"/>
        <v>#DIV/0!</v>
      </c>
      <c r="AR6" s="24"/>
      <c r="AS6" s="26"/>
      <c r="AT6" s="26"/>
      <c r="AU6" s="26"/>
      <c r="AV6" s="26"/>
      <c r="AW6" s="26"/>
      <c r="AX6" s="26"/>
      <c r="AY6" s="29"/>
      <c r="AZ6" s="30"/>
      <c r="BA6" s="31"/>
    </row>
    <row r="7" spans="1:53" s="20" customFormat="1" ht="34" customHeight="1">
      <c r="A7" s="22">
        <v>18609</v>
      </c>
      <c r="B7" s="21" t="s">
        <v>72</v>
      </c>
      <c r="C7" s="23" t="s">
        <v>73</v>
      </c>
      <c r="D7" s="24" t="s">
        <v>55</v>
      </c>
      <c r="E7" s="25" t="s">
        <v>55</v>
      </c>
      <c r="F7" s="26" t="s">
        <v>55</v>
      </c>
      <c r="G7" s="13" t="e">
        <f t="shared" si="0"/>
        <v>#DIV/0!</v>
      </c>
      <c r="H7" s="27" t="s">
        <v>55</v>
      </c>
      <c r="I7" s="27" t="s">
        <v>55</v>
      </c>
      <c r="J7" s="27" t="s">
        <v>55</v>
      </c>
      <c r="K7" s="13" t="e">
        <f t="shared" si="1"/>
        <v>#DIV/0!</v>
      </c>
      <c r="L7" s="26" t="s">
        <v>55</v>
      </c>
      <c r="M7" s="26" t="s">
        <v>55</v>
      </c>
      <c r="N7" s="26" t="s">
        <v>55</v>
      </c>
      <c r="O7" s="13" t="e">
        <f t="shared" si="2"/>
        <v>#DIV/0!</v>
      </c>
      <c r="P7" s="27" t="s">
        <v>55</v>
      </c>
      <c r="Q7" s="27" t="s">
        <v>55</v>
      </c>
      <c r="R7" s="27" t="s">
        <v>55</v>
      </c>
      <c r="S7" s="13" t="e">
        <f t="shared" si="3"/>
        <v>#DIV/0!</v>
      </c>
      <c r="T7" s="26" t="s">
        <v>55</v>
      </c>
      <c r="U7" s="20" t="s">
        <v>55</v>
      </c>
      <c r="V7" s="20" t="s">
        <v>55</v>
      </c>
      <c r="W7" s="17" t="e">
        <f t="shared" si="4"/>
        <v>#DIV/0!</v>
      </c>
      <c r="X7" s="28" t="s">
        <v>55</v>
      </c>
      <c r="Y7" s="27" t="s">
        <v>55</v>
      </c>
      <c r="Z7" s="27" t="s">
        <v>55</v>
      </c>
      <c r="AA7" s="13" t="e">
        <f t="shared" si="5"/>
        <v>#DIV/0!</v>
      </c>
      <c r="AB7" s="20" t="s">
        <v>55</v>
      </c>
      <c r="AC7" s="20" t="s">
        <v>55</v>
      </c>
      <c r="AD7" s="20" t="s">
        <v>55</v>
      </c>
      <c r="AE7" s="13" t="e">
        <f t="shared" si="6"/>
        <v>#DIV/0!</v>
      </c>
      <c r="AF7" s="27" t="s">
        <v>55</v>
      </c>
      <c r="AG7" s="27" t="s">
        <v>55</v>
      </c>
      <c r="AH7" s="27" t="s">
        <v>55</v>
      </c>
      <c r="AI7" s="13" t="e">
        <f t="shared" si="7"/>
        <v>#DIV/0!</v>
      </c>
      <c r="AJ7" s="20" t="s">
        <v>55</v>
      </c>
      <c r="AK7" s="20" t="s">
        <v>55</v>
      </c>
      <c r="AL7" s="20" t="s">
        <v>55</v>
      </c>
      <c r="AM7" s="13" t="e">
        <f t="shared" si="8"/>
        <v>#DIV/0!</v>
      </c>
      <c r="AN7" s="27" t="s">
        <v>55</v>
      </c>
      <c r="AO7" s="27" t="s">
        <v>55</v>
      </c>
      <c r="AP7" s="27" t="s">
        <v>55</v>
      </c>
      <c r="AQ7" s="17" t="e">
        <f t="shared" si="9"/>
        <v>#DIV/0!</v>
      </c>
      <c r="AR7" s="24"/>
      <c r="AS7" s="26"/>
      <c r="AT7" s="26"/>
      <c r="AU7" s="26"/>
      <c r="AV7" s="26"/>
      <c r="AW7" s="26"/>
      <c r="AX7" s="26"/>
      <c r="AY7" s="29"/>
      <c r="AZ7" s="30"/>
      <c r="BA7" s="31"/>
    </row>
    <row r="8" spans="1:53" s="20" customFormat="1" ht="19" customHeight="1">
      <c r="A8" s="22">
        <v>36037</v>
      </c>
      <c r="B8" s="21" t="s">
        <v>145</v>
      </c>
      <c r="C8" s="23" t="s">
        <v>70</v>
      </c>
      <c r="D8" s="52" t="s">
        <v>55</v>
      </c>
      <c r="E8" s="25" t="s">
        <v>55</v>
      </c>
      <c r="F8" s="26" t="s">
        <v>55</v>
      </c>
      <c r="G8" s="13" t="e">
        <f t="shared" si="0"/>
        <v>#DIV/0!</v>
      </c>
      <c r="H8" s="27" t="s">
        <v>55</v>
      </c>
      <c r="I8" s="27" t="s">
        <v>55</v>
      </c>
      <c r="J8" s="27" t="s">
        <v>55</v>
      </c>
      <c r="K8" s="13" t="e">
        <f t="shared" si="1"/>
        <v>#DIV/0!</v>
      </c>
      <c r="L8" s="26" t="s">
        <v>55</v>
      </c>
      <c r="M8" s="26" t="s">
        <v>55</v>
      </c>
      <c r="N8" s="26" t="s">
        <v>55</v>
      </c>
      <c r="O8" s="13" t="e">
        <f t="shared" si="2"/>
        <v>#DIV/0!</v>
      </c>
      <c r="P8" s="53" t="s">
        <v>55</v>
      </c>
      <c r="Q8" s="27" t="s">
        <v>55</v>
      </c>
      <c r="R8" s="27" t="s">
        <v>55</v>
      </c>
      <c r="S8" s="13" t="e">
        <f t="shared" si="3"/>
        <v>#DIV/0!</v>
      </c>
      <c r="T8" s="20" t="s">
        <v>55</v>
      </c>
      <c r="U8" s="26" t="s">
        <v>55</v>
      </c>
      <c r="V8" s="20" t="s">
        <v>55</v>
      </c>
      <c r="W8" s="17" t="e">
        <f t="shared" si="4"/>
        <v>#DIV/0!</v>
      </c>
      <c r="X8" s="28" t="s">
        <v>55</v>
      </c>
      <c r="Y8" s="27" t="s">
        <v>55</v>
      </c>
      <c r="Z8" s="53" t="s">
        <v>55</v>
      </c>
      <c r="AA8" s="13" t="e">
        <f t="shared" si="5"/>
        <v>#DIV/0!</v>
      </c>
      <c r="AB8" s="20" t="s">
        <v>55</v>
      </c>
      <c r="AC8" s="26" t="s">
        <v>55</v>
      </c>
      <c r="AD8" s="20" t="s">
        <v>55</v>
      </c>
      <c r="AE8" s="13" t="e">
        <f t="shared" si="6"/>
        <v>#DIV/0!</v>
      </c>
      <c r="AF8" s="53" t="s">
        <v>55</v>
      </c>
      <c r="AG8" s="27" t="s">
        <v>55</v>
      </c>
      <c r="AH8" s="27" t="s">
        <v>55</v>
      </c>
      <c r="AI8" s="13" t="e">
        <f t="shared" si="7"/>
        <v>#DIV/0!</v>
      </c>
      <c r="AJ8" s="20" t="s">
        <v>55</v>
      </c>
      <c r="AK8" s="20" t="s">
        <v>55</v>
      </c>
      <c r="AL8" s="20" t="s">
        <v>55</v>
      </c>
      <c r="AM8" s="13" t="e">
        <f t="shared" si="8"/>
        <v>#DIV/0!</v>
      </c>
      <c r="AN8" s="27" t="s">
        <v>55</v>
      </c>
      <c r="AO8" s="27" t="s">
        <v>55</v>
      </c>
      <c r="AP8" s="27" t="s">
        <v>55</v>
      </c>
      <c r="AQ8" s="17" t="e">
        <f t="shared" si="9"/>
        <v>#DIV/0!</v>
      </c>
      <c r="AR8" s="24"/>
      <c r="AS8" s="26"/>
      <c r="AT8" s="26"/>
      <c r="AU8" s="26"/>
      <c r="AV8" s="26"/>
      <c r="AW8" s="26"/>
      <c r="AX8" s="26"/>
      <c r="AY8" s="29"/>
      <c r="AZ8" s="30"/>
      <c r="BA8" s="31"/>
    </row>
    <row r="9" spans="1:53" s="20" customFormat="1" ht="29" customHeight="1">
      <c r="A9" s="22">
        <v>36786</v>
      </c>
      <c r="B9" s="21" t="s">
        <v>72</v>
      </c>
      <c r="C9" s="23" t="s">
        <v>70</v>
      </c>
      <c r="D9" s="52" t="s">
        <v>55</v>
      </c>
      <c r="E9" s="25" t="s">
        <v>55</v>
      </c>
      <c r="F9" s="26" t="s">
        <v>55</v>
      </c>
      <c r="G9" s="13" t="e">
        <f t="shared" si="0"/>
        <v>#DIV/0!</v>
      </c>
      <c r="H9" s="27" t="s">
        <v>55</v>
      </c>
      <c r="I9" s="27" t="s">
        <v>55</v>
      </c>
      <c r="J9" s="27" t="s">
        <v>55</v>
      </c>
      <c r="K9" s="13" t="e">
        <f t="shared" si="1"/>
        <v>#DIV/0!</v>
      </c>
      <c r="L9" s="26" t="s">
        <v>55</v>
      </c>
      <c r="M9" s="26" t="s">
        <v>55</v>
      </c>
      <c r="N9" s="26" t="s">
        <v>55</v>
      </c>
      <c r="O9" s="13" t="e">
        <f t="shared" si="2"/>
        <v>#DIV/0!</v>
      </c>
      <c r="P9" s="53" t="s">
        <v>55</v>
      </c>
      <c r="Q9" s="27" t="s">
        <v>55</v>
      </c>
      <c r="R9" s="27" t="s">
        <v>55</v>
      </c>
      <c r="S9" s="13" t="e">
        <f t="shared" si="3"/>
        <v>#DIV/0!</v>
      </c>
      <c r="T9" s="20" t="s">
        <v>55</v>
      </c>
      <c r="U9" s="26" t="s">
        <v>55</v>
      </c>
      <c r="V9" s="20" t="s">
        <v>55</v>
      </c>
      <c r="W9" s="17" t="e">
        <f t="shared" si="4"/>
        <v>#DIV/0!</v>
      </c>
      <c r="X9" s="28" t="s">
        <v>55</v>
      </c>
      <c r="Y9" s="27" t="s">
        <v>55</v>
      </c>
      <c r="Z9" s="53" t="s">
        <v>55</v>
      </c>
      <c r="AA9" s="13" t="e">
        <f t="shared" si="5"/>
        <v>#DIV/0!</v>
      </c>
      <c r="AB9" s="20" t="s">
        <v>55</v>
      </c>
      <c r="AC9" s="26" t="s">
        <v>55</v>
      </c>
      <c r="AD9" s="20" t="s">
        <v>55</v>
      </c>
      <c r="AE9" s="13" t="e">
        <f t="shared" si="6"/>
        <v>#DIV/0!</v>
      </c>
      <c r="AF9" s="53" t="s">
        <v>55</v>
      </c>
      <c r="AG9" s="27" t="s">
        <v>55</v>
      </c>
      <c r="AH9" s="27" t="s">
        <v>55</v>
      </c>
      <c r="AI9" s="13" t="e">
        <f t="shared" si="7"/>
        <v>#DIV/0!</v>
      </c>
      <c r="AJ9" s="20" t="s">
        <v>55</v>
      </c>
      <c r="AK9" s="20" t="s">
        <v>55</v>
      </c>
      <c r="AL9" s="20" t="s">
        <v>55</v>
      </c>
      <c r="AM9" s="13" t="e">
        <f t="shared" si="8"/>
        <v>#DIV/0!</v>
      </c>
      <c r="AN9" s="27" t="s">
        <v>55</v>
      </c>
      <c r="AO9" s="27" t="s">
        <v>55</v>
      </c>
      <c r="AP9" s="27" t="s">
        <v>55</v>
      </c>
      <c r="AQ9" s="17" t="e">
        <f t="shared" si="9"/>
        <v>#DIV/0!</v>
      </c>
      <c r="AR9" s="24"/>
      <c r="AS9" s="26"/>
      <c r="AT9" s="26"/>
      <c r="AU9" s="26"/>
      <c r="AV9" s="26"/>
      <c r="AW9" s="26"/>
      <c r="AX9" s="26"/>
      <c r="AY9" s="29"/>
      <c r="AZ9" s="30"/>
      <c r="BA9" s="31"/>
    </row>
    <row r="10" spans="1:53" s="59" customFormat="1" ht="19" customHeight="1">
      <c r="A10" s="54">
        <v>36874</v>
      </c>
      <c r="B10" s="55" t="s">
        <v>98</v>
      </c>
      <c r="C10" s="56" t="s">
        <v>70</v>
      </c>
      <c r="D10" s="57" t="s">
        <v>55</v>
      </c>
      <c r="E10" s="58"/>
      <c r="G10" s="13" t="e">
        <f t="shared" si="0"/>
        <v>#DIV/0!</v>
      </c>
      <c r="H10" s="59" t="s">
        <v>55</v>
      </c>
      <c r="K10" s="13" t="e">
        <f t="shared" si="1"/>
        <v>#DIV/0!</v>
      </c>
      <c r="L10" s="59" t="s">
        <v>55</v>
      </c>
      <c r="O10" s="13" t="e">
        <f t="shared" si="2"/>
        <v>#DIV/0!</v>
      </c>
      <c r="P10" s="59" t="s">
        <v>55</v>
      </c>
      <c r="S10" s="13" t="e">
        <f t="shared" si="3"/>
        <v>#DIV/0!</v>
      </c>
      <c r="T10" s="59" t="s">
        <v>55</v>
      </c>
      <c r="W10" s="17" t="e">
        <f t="shared" si="4"/>
        <v>#DIV/0!</v>
      </c>
      <c r="X10" s="57" t="s">
        <v>55</v>
      </c>
      <c r="AA10" s="13" t="e">
        <f t="shared" si="5"/>
        <v>#DIV/0!</v>
      </c>
      <c r="AB10" s="59" t="s">
        <v>55</v>
      </c>
      <c r="AE10" s="13" t="e">
        <f t="shared" si="6"/>
        <v>#DIV/0!</v>
      </c>
      <c r="AF10" s="59" t="s">
        <v>55</v>
      </c>
      <c r="AI10" s="13" t="e">
        <f t="shared" si="7"/>
        <v>#DIV/0!</v>
      </c>
      <c r="AJ10" s="59" t="s">
        <v>55</v>
      </c>
      <c r="AM10" s="13" t="e">
        <f t="shared" si="8"/>
        <v>#DIV/0!</v>
      </c>
      <c r="AN10" s="59" t="s">
        <v>55</v>
      </c>
      <c r="AQ10" s="17" t="e">
        <f t="shared" si="9"/>
        <v>#DIV/0!</v>
      </c>
      <c r="AR10" s="57"/>
      <c r="AY10" s="60"/>
      <c r="AZ10" s="61" t="s">
        <v>170</v>
      </c>
      <c r="BA10" s="62"/>
    </row>
    <row r="11" spans="1:53" s="20" customFormat="1" ht="56" customHeight="1">
      <c r="A11" s="22">
        <v>36975</v>
      </c>
      <c r="B11" s="21" t="s">
        <v>74</v>
      </c>
      <c r="C11" s="23" t="s">
        <v>56</v>
      </c>
      <c r="D11" s="52" t="s">
        <v>57</v>
      </c>
      <c r="E11" s="25" t="s">
        <v>55</v>
      </c>
      <c r="F11" s="26" t="s">
        <v>55</v>
      </c>
      <c r="G11" s="13" t="e">
        <f t="shared" si="0"/>
        <v>#DIV/0!</v>
      </c>
      <c r="H11" s="27" t="s">
        <v>57</v>
      </c>
      <c r="I11" s="27" t="s">
        <v>55</v>
      </c>
      <c r="J11" s="27" t="s">
        <v>55</v>
      </c>
      <c r="K11" s="13" t="e">
        <f t="shared" si="1"/>
        <v>#DIV/0!</v>
      </c>
      <c r="L11" s="26" t="s">
        <v>57</v>
      </c>
      <c r="M11" s="26" t="s">
        <v>55</v>
      </c>
      <c r="N11" s="26" t="s">
        <v>55</v>
      </c>
      <c r="O11" s="13" t="e">
        <f t="shared" si="2"/>
        <v>#DIV/0!</v>
      </c>
      <c r="P11" s="27" t="s">
        <v>57</v>
      </c>
      <c r="Q11" s="27" t="s">
        <v>55</v>
      </c>
      <c r="R11" s="27" t="s">
        <v>55</v>
      </c>
      <c r="S11" s="13" t="e">
        <f t="shared" si="3"/>
        <v>#DIV/0!</v>
      </c>
      <c r="T11" s="20" t="s">
        <v>57</v>
      </c>
      <c r="U11" s="20" t="s">
        <v>55</v>
      </c>
      <c r="V11" s="20" t="s">
        <v>55</v>
      </c>
      <c r="W11" s="17" t="e">
        <f t="shared" si="4"/>
        <v>#DIV/0!</v>
      </c>
      <c r="X11" s="28" t="s">
        <v>57</v>
      </c>
      <c r="Y11" s="27" t="s">
        <v>55</v>
      </c>
      <c r="Z11" s="27" t="s">
        <v>55</v>
      </c>
      <c r="AA11" s="13" t="e">
        <f t="shared" si="5"/>
        <v>#DIV/0!</v>
      </c>
      <c r="AB11" s="20" t="s">
        <v>57</v>
      </c>
      <c r="AC11" s="20" t="s">
        <v>55</v>
      </c>
      <c r="AD11" s="20" t="s">
        <v>55</v>
      </c>
      <c r="AE11" s="13" t="e">
        <f t="shared" si="6"/>
        <v>#DIV/0!</v>
      </c>
      <c r="AF11" s="27" t="s">
        <v>57</v>
      </c>
      <c r="AG11" s="27" t="s">
        <v>55</v>
      </c>
      <c r="AH11" s="27" t="s">
        <v>55</v>
      </c>
      <c r="AI11" s="13" t="e">
        <f t="shared" si="7"/>
        <v>#DIV/0!</v>
      </c>
      <c r="AJ11" s="20" t="s">
        <v>57</v>
      </c>
      <c r="AK11" s="20" t="s">
        <v>55</v>
      </c>
      <c r="AL11" s="20" t="s">
        <v>55</v>
      </c>
      <c r="AM11" s="13" t="e">
        <f t="shared" si="8"/>
        <v>#DIV/0!</v>
      </c>
      <c r="AN11" s="27" t="s">
        <v>57</v>
      </c>
      <c r="AO11" s="27" t="s">
        <v>55</v>
      </c>
      <c r="AP11" s="27" t="s">
        <v>55</v>
      </c>
      <c r="AQ11" s="17" t="e">
        <f t="shared" si="9"/>
        <v>#DIV/0!</v>
      </c>
      <c r="AR11" s="52"/>
      <c r="AV11" s="26"/>
      <c r="AW11" s="26"/>
      <c r="AX11" s="26"/>
      <c r="AY11" s="29"/>
      <c r="AZ11" s="30" t="s">
        <v>171</v>
      </c>
      <c r="BA11" s="31"/>
    </row>
    <row r="12" spans="1:53" s="20" customFormat="1" ht="19" customHeight="1">
      <c r="A12" s="69">
        <v>2134</v>
      </c>
      <c r="B12" s="68" t="s">
        <v>145</v>
      </c>
      <c r="C12" s="67" t="s">
        <v>70</v>
      </c>
      <c r="D12" s="70" t="s">
        <v>55</v>
      </c>
      <c r="E12" s="68" t="s">
        <v>55</v>
      </c>
      <c r="F12" s="68" t="s">
        <v>55</v>
      </c>
      <c r="G12" s="13" t="e">
        <f t="shared" si="0"/>
        <v>#DIV/0!</v>
      </c>
      <c r="H12" s="68" t="s">
        <v>55</v>
      </c>
      <c r="I12" s="68" t="s">
        <v>55</v>
      </c>
      <c r="J12" s="68" t="s">
        <v>55</v>
      </c>
      <c r="K12" s="13" t="e">
        <f t="shared" si="1"/>
        <v>#DIV/0!</v>
      </c>
      <c r="L12" s="68" t="s">
        <v>55</v>
      </c>
      <c r="M12" s="68" t="s">
        <v>55</v>
      </c>
      <c r="N12" s="67" t="s">
        <v>55</v>
      </c>
      <c r="O12" s="13" t="e">
        <f t="shared" si="2"/>
        <v>#DIV/0!</v>
      </c>
      <c r="P12" s="67" t="s">
        <v>55</v>
      </c>
      <c r="Q12" s="67" t="s">
        <v>55</v>
      </c>
      <c r="R12" s="67" t="s">
        <v>55</v>
      </c>
      <c r="S12" s="13" t="e">
        <f t="shared" si="3"/>
        <v>#DIV/0!</v>
      </c>
      <c r="T12" s="67" t="s">
        <v>55</v>
      </c>
      <c r="U12" s="67" t="s">
        <v>55</v>
      </c>
      <c r="V12" s="67" t="s">
        <v>55</v>
      </c>
      <c r="W12" s="17" t="e">
        <f t="shared" si="4"/>
        <v>#DIV/0!</v>
      </c>
      <c r="X12" s="71" t="s">
        <v>55</v>
      </c>
      <c r="Y12" s="67" t="s">
        <v>55</v>
      </c>
      <c r="Z12" s="67" t="s">
        <v>55</v>
      </c>
      <c r="AA12" s="13" t="e">
        <f t="shared" si="5"/>
        <v>#DIV/0!</v>
      </c>
      <c r="AB12" s="67" t="s">
        <v>55</v>
      </c>
      <c r="AC12" s="67" t="s">
        <v>55</v>
      </c>
      <c r="AD12" s="67" t="s">
        <v>55</v>
      </c>
      <c r="AE12" s="13" t="e">
        <f t="shared" si="6"/>
        <v>#DIV/0!</v>
      </c>
      <c r="AF12" s="67" t="s">
        <v>55</v>
      </c>
      <c r="AG12" s="67" t="s">
        <v>55</v>
      </c>
      <c r="AH12" s="67" t="s">
        <v>55</v>
      </c>
      <c r="AI12" s="13" t="e">
        <f t="shared" si="7"/>
        <v>#DIV/0!</v>
      </c>
      <c r="AJ12" s="67" t="s">
        <v>55</v>
      </c>
      <c r="AK12" s="20" t="s">
        <v>55</v>
      </c>
      <c r="AL12" s="20" t="s">
        <v>55</v>
      </c>
      <c r="AM12" s="13" t="e">
        <f t="shared" si="8"/>
        <v>#DIV/0!</v>
      </c>
      <c r="AN12" s="20" t="s">
        <v>55</v>
      </c>
      <c r="AO12" s="20" t="s">
        <v>55</v>
      </c>
      <c r="AP12" s="20" t="s">
        <v>55</v>
      </c>
      <c r="AQ12" s="17" t="e">
        <f t="shared" si="9"/>
        <v>#DIV/0!</v>
      </c>
      <c r="AR12" s="52"/>
      <c r="AY12" s="72"/>
      <c r="AZ12" s="30"/>
      <c r="BA12" s="31"/>
    </row>
    <row r="13" spans="1:53" s="20" customFormat="1" ht="19" customHeight="1">
      <c r="A13" s="69">
        <v>14008</v>
      </c>
      <c r="B13" s="68" t="s">
        <v>71</v>
      </c>
      <c r="C13" s="67" t="s">
        <v>70</v>
      </c>
      <c r="D13" s="70" t="s">
        <v>55</v>
      </c>
      <c r="E13" s="68" t="s">
        <v>55</v>
      </c>
      <c r="F13" s="68" t="s">
        <v>55</v>
      </c>
      <c r="G13" s="13" t="e">
        <f t="shared" si="0"/>
        <v>#DIV/0!</v>
      </c>
      <c r="H13" s="68" t="s">
        <v>55</v>
      </c>
      <c r="I13" s="68" t="s">
        <v>55</v>
      </c>
      <c r="J13" s="68" t="s">
        <v>55</v>
      </c>
      <c r="K13" s="13" t="e">
        <f t="shared" si="1"/>
        <v>#DIV/0!</v>
      </c>
      <c r="L13" s="68" t="s">
        <v>55</v>
      </c>
      <c r="M13" s="68" t="s">
        <v>55</v>
      </c>
      <c r="N13" s="67" t="s">
        <v>55</v>
      </c>
      <c r="O13" s="13" t="e">
        <f t="shared" si="2"/>
        <v>#DIV/0!</v>
      </c>
      <c r="P13" s="67" t="s">
        <v>55</v>
      </c>
      <c r="Q13" s="67" t="s">
        <v>55</v>
      </c>
      <c r="R13" s="67" t="s">
        <v>55</v>
      </c>
      <c r="S13" s="13" t="e">
        <f t="shared" si="3"/>
        <v>#DIV/0!</v>
      </c>
      <c r="T13" s="67" t="s">
        <v>55</v>
      </c>
      <c r="U13" s="67" t="s">
        <v>55</v>
      </c>
      <c r="V13" s="67" t="s">
        <v>55</v>
      </c>
      <c r="W13" s="17" t="e">
        <f t="shared" si="4"/>
        <v>#DIV/0!</v>
      </c>
      <c r="X13" s="71" t="s">
        <v>55</v>
      </c>
      <c r="Y13" s="67" t="s">
        <v>55</v>
      </c>
      <c r="Z13" s="67" t="s">
        <v>55</v>
      </c>
      <c r="AA13" s="13" t="e">
        <f t="shared" si="5"/>
        <v>#DIV/0!</v>
      </c>
      <c r="AB13" s="67" t="s">
        <v>55</v>
      </c>
      <c r="AC13" s="67" t="s">
        <v>55</v>
      </c>
      <c r="AD13" s="67" t="s">
        <v>55</v>
      </c>
      <c r="AE13" s="13" t="e">
        <f t="shared" si="6"/>
        <v>#DIV/0!</v>
      </c>
      <c r="AF13" s="67" t="s">
        <v>55</v>
      </c>
      <c r="AG13" s="67" t="s">
        <v>55</v>
      </c>
      <c r="AH13" s="67" t="s">
        <v>55</v>
      </c>
      <c r="AI13" s="13" t="e">
        <f t="shared" si="7"/>
        <v>#DIV/0!</v>
      </c>
      <c r="AJ13" s="67" t="s">
        <v>55</v>
      </c>
      <c r="AK13" s="20" t="s">
        <v>55</v>
      </c>
      <c r="AL13" s="20" t="s">
        <v>55</v>
      </c>
      <c r="AM13" s="13" t="e">
        <f t="shared" si="8"/>
        <v>#DIV/0!</v>
      </c>
      <c r="AN13" s="20" t="s">
        <v>55</v>
      </c>
      <c r="AO13" s="20" t="s">
        <v>55</v>
      </c>
      <c r="AP13" s="20" t="s">
        <v>55</v>
      </c>
      <c r="AQ13" s="17" t="e">
        <f t="shared" si="9"/>
        <v>#DIV/0!</v>
      </c>
      <c r="AR13" s="52"/>
      <c r="AY13" s="72"/>
      <c r="AZ13" s="30"/>
      <c r="BA13" s="31"/>
    </row>
    <row r="14" spans="1:53" s="20" customFormat="1" ht="19" customHeight="1">
      <c r="A14" s="69">
        <v>14483</v>
      </c>
      <c r="B14" s="68" t="s">
        <v>71</v>
      </c>
      <c r="C14" s="67" t="s">
        <v>70</v>
      </c>
      <c r="D14" s="70" t="s">
        <v>55</v>
      </c>
      <c r="E14" s="68" t="s">
        <v>55</v>
      </c>
      <c r="F14" s="68" t="s">
        <v>55</v>
      </c>
      <c r="G14" s="13" t="e">
        <f t="shared" si="0"/>
        <v>#DIV/0!</v>
      </c>
      <c r="H14" s="68" t="s">
        <v>55</v>
      </c>
      <c r="I14" s="68" t="s">
        <v>55</v>
      </c>
      <c r="J14" s="68" t="s">
        <v>55</v>
      </c>
      <c r="K14" s="13" t="e">
        <f t="shared" si="1"/>
        <v>#DIV/0!</v>
      </c>
      <c r="L14" s="68" t="s">
        <v>55</v>
      </c>
      <c r="M14" s="68" t="s">
        <v>55</v>
      </c>
      <c r="N14" s="67" t="s">
        <v>55</v>
      </c>
      <c r="O14" s="13" t="e">
        <f t="shared" si="2"/>
        <v>#DIV/0!</v>
      </c>
      <c r="P14" s="67" t="s">
        <v>55</v>
      </c>
      <c r="Q14" s="67" t="s">
        <v>55</v>
      </c>
      <c r="R14" s="67" t="s">
        <v>55</v>
      </c>
      <c r="S14" s="13" t="e">
        <f t="shared" si="3"/>
        <v>#DIV/0!</v>
      </c>
      <c r="T14" s="67" t="s">
        <v>55</v>
      </c>
      <c r="U14" s="67" t="s">
        <v>55</v>
      </c>
      <c r="V14" s="67" t="s">
        <v>55</v>
      </c>
      <c r="W14" s="17" t="e">
        <f t="shared" si="4"/>
        <v>#DIV/0!</v>
      </c>
      <c r="X14" s="71" t="s">
        <v>55</v>
      </c>
      <c r="Y14" s="67" t="s">
        <v>55</v>
      </c>
      <c r="Z14" s="67" t="s">
        <v>55</v>
      </c>
      <c r="AA14" s="13" t="e">
        <f t="shared" si="5"/>
        <v>#DIV/0!</v>
      </c>
      <c r="AB14" s="67" t="s">
        <v>55</v>
      </c>
      <c r="AC14" s="67" t="s">
        <v>55</v>
      </c>
      <c r="AD14" s="67" t="s">
        <v>55</v>
      </c>
      <c r="AE14" s="13" t="e">
        <f t="shared" si="6"/>
        <v>#DIV/0!</v>
      </c>
      <c r="AF14" s="67" t="s">
        <v>55</v>
      </c>
      <c r="AG14" s="67" t="s">
        <v>55</v>
      </c>
      <c r="AH14" s="67" t="s">
        <v>55</v>
      </c>
      <c r="AI14" s="13" t="e">
        <f t="shared" si="7"/>
        <v>#DIV/0!</v>
      </c>
      <c r="AJ14" s="67" t="s">
        <v>55</v>
      </c>
      <c r="AK14" s="20" t="s">
        <v>55</v>
      </c>
      <c r="AL14" s="20" t="s">
        <v>55</v>
      </c>
      <c r="AM14" s="13" t="e">
        <f t="shared" si="8"/>
        <v>#DIV/0!</v>
      </c>
      <c r="AN14" s="20" t="s">
        <v>55</v>
      </c>
      <c r="AO14" s="20" t="s">
        <v>55</v>
      </c>
      <c r="AP14" s="20" t="s">
        <v>55</v>
      </c>
      <c r="AQ14" s="17" t="e">
        <f t="shared" si="9"/>
        <v>#DIV/0!</v>
      </c>
      <c r="AR14" s="52"/>
      <c r="AY14" s="72"/>
      <c r="AZ14" s="30"/>
      <c r="BA14" s="31"/>
    </row>
    <row r="15" spans="1:53" s="20" customFormat="1" ht="19" customHeight="1">
      <c r="A15" s="69">
        <v>36035</v>
      </c>
      <c r="B15" s="68" t="s">
        <v>145</v>
      </c>
      <c r="C15" s="67" t="s">
        <v>70</v>
      </c>
      <c r="D15" s="70" t="s">
        <v>55</v>
      </c>
      <c r="E15" s="68" t="s">
        <v>55</v>
      </c>
      <c r="F15" s="68" t="s">
        <v>55</v>
      </c>
      <c r="G15" s="13" t="e">
        <f t="shared" si="0"/>
        <v>#DIV/0!</v>
      </c>
      <c r="H15" s="68" t="s">
        <v>55</v>
      </c>
      <c r="I15" s="68" t="s">
        <v>55</v>
      </c>
      <c r="J15" s="68" t="s">
        <v>55</v>
      </c>
      <c r="K15" s="13" t="e">
        <f t="shared" si="1"/>
        <v>#DIV/0!</v>
      </c>
      <c r="L15" s="68" t="s">
        <v>55</v>
      </c>
      <c r="M15" s="68" t="s">
        <v>55</v>
      </c>
      <c r="N15" s="67" t="s">
        <v>55</v>
      </c>
      <c r="O15" s="13" t="e">
        <f t="shared" si="2"/>
        <v>#DIV/0!</v>
      </c>
      <c r="P15" s="67" t="s">
        <v>55</v>
      </c>
      <c r="Q15" s="67" t="s">
        <v>55</v>
      </c>
      <c r="R15" s="67" t="s">
        <v>55</v>
      </c>
      <c r="S15" s="13" t="e">
        <f t="shared" si="3"/>
        <v>#DIV/0!</v>
      </c>
      <c r="T15" s="67" t="s">
        <v>55</v>
      </c>
      <c r="U15" s="67" t="s">
        <v>55</v>
      </c>
      <c r="V15" s="67" t="s">
        <v>55</v>
      </c>
      <c r="W15" s="17" t="e">
        <f t="shared" si="4"/>
        <v>#DIV/0!</v>
      </c>
      <c r="X15" s="71" t="s">
        <v>55</v>
      </c>
      <c r="Y15" s="67" t="s">
        <v>55</v>
      </c>
      <c r="Z15" s="67" t="s">
        <v>55</v>
      </c>
      <c r="AA15" s="13" t="e">
        <f t="shared" si="5"/>
        <v>#DIV/0!</v>
      </c>
      <c r="AB15" s="67" t="s">
        <v>55</v>
      </c>
      <c r="AC15" s="67" t="s">
        <v>55</v>
      </c>
      <c r="AD15" s="67" t="s">
        <v>55</v>
      </c>
      <c r="AE15" s="13" t="e">
        <f t="shared" si="6"/>
        <v>#DIV/0!</v>
      </c>
      <c r="AF15" s="67" t="s">
        <v>55</v>
      </c>
      <c r="AG15" s="67" t="s">
        <v>55</v>
      </c>
      <c r="AH15" s="67" t="s">
        <v>55</v>
      </c>
      <c r="AI15" s="13" t="e">
        <f t="shared" si="7"/>
        <v>#DIV/0!</v>
      </c>
      <c r="AJ15" s="67" t="s">
        <v>55</v>
      </c>
      <c r="AK15" s="20" t="s">
        <v>55</v>
      </c>
      <c r="AL15" s="20" t="s">
        <v>55</v>
      </c>
      <c r="AM15" s="13" t="e">
        <f t="shared" si="8"/>
        <v>#DIV/0!</v>
      </c>
      <c r="AN15" s="20" t="s">
        <v>55</v>
      </c>
      <c r="AO15" s="20" t="s">
        <v>55</v>
      </c>
      <c r="AP15" s="20" t="s">
        <v>55</v>
      </c>
      <c r="AQ15" s="17" t="e">
        <f t="shared" si="9"/>
        <v>#DIV/0!</v>
      </c>
      <c r="AR15" s="52"/>
      <c r="AY15" s="72"/>
      <c r="AZ15" s="30"/>
      <c r="BA15" s="31"/>
    </row>
    <row r="16" spans="1:53" s="20" customFormat="1" ht="19" customHeight="1">
      <c r="A16" s="69">
        <v>36101</v>
      </c>
      <c r="B16" s="68" t="s">
        <v>145</v>
      </c>
      <c r="C16" s="67" t="s">
        <v>70</v>
      </c>
      <c r="D16" s="70" t="s">
        <v>55</v>
      </c>
      <c r="E16" s="68" t="s">
        <v>55</v>
      </c>
      <c r="F16" s="68" t="s">
        <v>55</v>
      </c>
      <c r="G16" s="13" t="e">
        <f t="shared" si="0"/>
        <v>#DIV/0!</v>
      </c>
      <c r="H16" s="68" t="s">
        <v>55</v>
      </c>
      <c r="I16" s="68" t="s">
        <v>55</v>
      </c>
      <c r="J16" s="68" t="s">
        <v>55</v>
      </c>
      <c r="K16" s="13" t="e">
        <f t="shared" si="1"/>
        <v>#DIV/0!</v>
      </c>
      <c r="L16" s="68" t="s">
        <v>55</v>
      </c>
      <c r="M16" s="68" t="s">
        <v>55</v>
      </c>
      <c r="N16" s="67" t="s">
        <v>55</v>
      </c>
      <c r="O16" s="13" t="e">
        <f t="shared" si="2"/>
        <v>#DIV/0!</v>
      </c>
      <c r="P16" s="67" t="s">
        <v>55</v>
      </c>
      <c r="Q16" s="67" t="s">
        <v>55</v>
      </c>
      <c r="R16" s="67" t="s">
        <v>55</v>
      </c>
      <c r="S16" s="13" t="e">
        <f t="shared" si="3"/>
        <v>#DIV/0!</v>
      </c>
      <c r="T16" s="67" t="s">
        <v>55</v>
      </c>
      <c r="U16" s="67" t="s">
        <v>55</v>
      </c>
      <c r="V16" s="67" t="s">
        <v>55</v>
      </c>
      <c r="W16" s="17" t="e">
        <f t="shared" si="4"/>
        <v>#DIV/0!</v>
      </c>
      <c r="X16" s="71" t="s">
        <v>55</v>
      </c>
      <c r="Y16" s="67" t="s">
        <v>55</v>
      </c>
      <c r="Z16" s="67" t="s">
        <v>55</v>
      </c>
      <c r="AA16" s="13" t="e">
        <f t="shared" si="5"/>
        <v>#DIV/0!</v>
      </c>
      <c r="AB16" s="67" t="s">
        <v>55</v>
      </c>
      <c r="AC16" s="67" t="s">
        <v>55</v>
      </c>
      <c r="AD16" s="67" t="s">
        <v>55</v>
      </c>
      <c r="AE16" s="13" t="e">
        <f t="shared" si="6"/>
        <v>#DIV/0!</v>
      </c>
      <c r="AF16" s="67" t="s">
        <v>55</v>
      </c>
      <c r="AG16" s="67" t="s">
        <v>55</v>
      </c>
      <c r="AH16" s="67" t="s">
        <v>55</v>
      </c>
      <c r="AI16" s="13" t="e">
        <f t="shared" si="7"/>
        <v>#DIV/0!</v>
      </c>
      <c r="AJ16" s="67" t="s">
        <v>55</v>
      </c>
      <c r="AK16" s="20" t="s">
        <v>55</v>
      </c>
      <c r="AL16" s="20" t="s">
        <v>55</v>
      </c>
      <c r="AM16" s="13" t="e">
        <f t="shared" si="8"/>
        <v>#DIV/0!</v>
      </c>
      <c r="AN16" s="20" t="s">
        <v>55</v>
      </c>
      <c r="AO16" s="20" t="s">
        <v>55</v>
      </c>
      <c r="AP16" s="20" t="s">
        <v>55</v>
      </c>
      <c r="AQ16" s="17" t="e">
        <f t="shared" si="9"/>
        <v>#DIV/0!</v>
      </c>
      <c r="AR16" s="52"/>
      <c r="AY16" s="72"/>
      <c r="AZ16" s="30"/>
      <c r="BA16" s="31"/>
    </row>
    <row r="17" spans="1:49" s="20" customFormat="1" ht="19" customHeight="1">
      <c r="A17" s="86">
        <v>14438</v>
      </c>
      <c r="B17" s="87" t="s">
        <v>71</v>
      </c>
      <c r="C17" s="23" t="s">
        <v>84</v>
      </c>
      <c r="D17" s="70" t="s">
        <v>55</v>
      </c>
      <c r="E17" s="20" t="s">
        <v>55</v>
      </c>
      <c r="F17" s="20" t="s">
        <v>55</v>
      </c>
      <c r="H17" s="20" t="s">
        <v>55</v>
      </c>
      <c r="I17" s="20" t="s">
        <v>55</v>
      </c>
      <c r="J17" s="20" t="s">
        <v>55</v>
      </c>
      <c r="L17" s="20" t="s">
        <v>55</v>
      </c>
      <c r="M17" s="20" t="s">
        <v>55</v>
      </c>
      <c r="N17" s="20" t="s">
        <v>55</v>
      </c>
      <c r="O17" s="13" t="e">
        <f t="shared" si="2"/>
        <v>#DIV/0!</v>
      </c>
      <c r="P17" s="20" t="s">
        <v>55</v>
      </c>
      <c r="Q17" s="20" t="s">
        <v>55</v>
      </c>
      <c r="R17" s="20" t="s">
        <v>55</v>
      </c>
      <c r="T17" s="20" t="s">
        <v>55</v>
      </c>
      <c r="U17" s="20" t="s">
        <v>55</v>
      </c>
      <c r="V17" s="20" t="s">
        <v>55</v>
      </c>
      <c r="W17" s="31"/>
      <c r="X17" s="20" t="s">
        <v>55</v>
      </c>
      <c r="Y17" s="20" t="s">
        <v>55</v>
      </c>
      <c r="Z17" s="20" t="s">
        <v>55</v>
      </c>
      <c r="AB17" s="20" t="s">
        <v>55</v>
      </c>
      <c r="AC17" s="26" t="s">
        <v>55</v>
      </c>
      <c r="AD17" s="20" t="s">
        <v>55</v>
      </c>
      <c r="AF17" s="20" t="s">
        <v>55</v>
      </c>
      <c r="AG17" s="20" t="s">
        <v>55</v>
      </c>
      <c r="AH17" s="20" t="s">
        <v>55</v>
      </c>
      <c r="AJ17" s="20" t="s">
        <v>55</v>
      </c>
      <c r="AK17" s="20" t="s">
        <v>55</v>
      </c>
      <c r="AL17" s="20" t="s">
        <v>55</v>
      </c>
      <c r="AN17" s="20" t="s">
        <v>55</v>
      </c>
      <c r="AO17" s="20" t="s">
        <v>55</v>
      </c>
      <c r="AP17" s="20" t="s">
        <v>55</v>
      </c>
      <c r="AQ17" s="31"/>
    </row>
    <row r="18" spans="1:49" ht="19" customHeight="1">
      <c r="D18" s="88"/>
      <c r="E18" s="90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91"/>
      <c r="X18" s="91"/>
      <c r="Y18" s="91"/>
    </row>
    <row r="19" spans="1:49" ht="19" customHeight="1">
      <c r="D19" s="88"/>
      <c r="E19" s="90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91"/>
      <c r="X19" s="91"/>
      <c r="Y19" s="91"/>
    </row>
    <row r="20" spans="1:49" ht="19" customHeight="1">
      <c r="D20" s="93"/>
      <c r="W20" s="91"/>
      <c r="X20" s="91"/>
      <c r="Y20" s="91"/>
    </row>
    <row r="21" spans="1:49" ht="19" customHeight="1">
      <c r="A21" s="95" t="s">
        <v>213</v>
      </c>
      <c r="C21" s="96"/>
      <c r="D21" s="91"/>
      <c r="W21" s="91"/>
      <c r="X21" s="91"/>
      <c r="Y21" s="91"/>
    </row>
    <row r="22" spans="1:49" ht="19" customHeight="1">
      <c r="C22" s="96"/>
      <c r="D22" s="91"/>
      <c r="W22" s="91"/>
      <c r="X22" s="91"/>
      <c r="Y22" s="91"/>
    </row>
    <row r="23" spans="1:49" ht="19" customHeight="1">
      <c r="D23" s="88"/>
      <c r="E23" s="90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91"/>
      <c r="X23" s="91"/>
      <c r="Y23" s="91"/>
    </row>
    <row r="24" spans="1:49" ht="19" customHeight="1">
      <c r="D24" s="88"/>
      <c r="E24" s="90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91"/>
      <c r="X24" s="91"/>
      <c r="Y24" s="91"/>
    </row>
    <row r="25" spans="1:49" ht="19" customHeight="1">
      <c r="D25" s="88"/>
      <c r="E25" s="90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91"/>
      <c r="X25" s="91"/>
      <c r="Y25" s="91"/>
    </row>
    <row r="26" spans="1:49" ht="19" customHeight="1">
      <c r="D26" s="88"/>
      <c r="E26" s="90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91"/>
      <c r="X26" s="91"/>
      <c r="Y26" s="91"/>
    </row>
    <row r="27" spans="1:49" ht="19" customHeight="1">
      <c r="D27" s="88"/>
      <c r="E27" s="90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91"/>
      <c r="X27" s="91"/>
      <c r="Y27" s="91"/>
    </row>
    <row r="28" spans="1:49" ht="15">
      <c r="C28" s="88"/>
      <c r="D28" s="88"/>
      <c r="E28" s="90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91"/>
      <c r="X28" s="91"/>
      <c r="Y28" s="91"/>
      <c r="AW28" s="88"/>
    </row>
    <row r="29" spans="1:49" ht="15">
      <c r="C29" s="88"/>
      <c r="D29" s="88"/>
      <c r="E29" s="90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91"/>
      <c r="X29" s="91"/>
      <c r="Y29" s="91"/>
      <c r="AW29" s="88"/>
    </row>
    <row r="30" spans="1:49" ht="15">
      <c r="C30" s="88"/>
      <c r="D30" s="88"/>
      <c r="E30" s="90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91"/>
      <c r="X30" s="91"/>
      <c r="Y30" s="91"/>
      <c r="AW30" s="88"/>
    </row>
    <row r="31" spans="1:49" ht="15">
      <c r="C31" s="88"/>
      <c r="D31" s="88"/>
      <c r="E31" s="90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91"/>
      <c r="X31" s="91"/>
      <c r="Y31" s="91"/>
      <c r="AW31" s="88"/>
    </row>
    <row r="32" spans="1:49" ht="15">
      <c r="C32" s="88"/>
      <c r="D32" s="88"/>
      <c r="E32" s="90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91"/>
      <c r="X32" s="91"/>
      <c r="Y32" s="91"/>
      <c r="AW32" s="88"/>
    </row>
    <row r="33" spans="3:49" ht="15">
      <c r="C33" s="88"/>
      <c r="D33" s="88"/>
      <c r="E33" s="90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91"/>
      <c r="X33" s="91"/>
      <c r="Y33" s="91"/>
      <c r="AW33" s="88"/>
    </row>
    <row r="34" spans="3:49" ht="15">
      <c r="C34" s="88"/>
      <c r="D34" s="88"/>
      <c r="E34" s="90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91"/>
      <c r="X34" s="91"/>
      <c r="Y34" s="91"/>
      <c r="AW34" s="88"/>
    </row>
    <row r="35" spans="3:49" ht="15">
      <c r="C35" s="88"/>
      <c r="D35" s="88"/>
      <c r="E35" s="90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91"/>
      <c r="X35" s="91"/>
      <c r="Y35" s="91"/>
      <c r="AW35" s="88"/>
    </row>
    <row r="36" spans="3:49" ht="15">
      <c r="C36" s="88"/>
      <c r="D36" s="88"/>
      <c r="E36" s="90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91"/>
      <c r="X36" s="91"/>
      <c r="Y36" s="91"/>
      <c r="AW36" s="88"/>
    </row>
    <row r="37" spans="3:49" ht="15">
      <c r="C37" s="88"/>
      <c r="D37" s="88"/>
      <c r="E37" s="90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91"/>
      <c r="X37" s="91"/>
      <c r="Y37" s="91"/>
      <c r="AW37" s="88"/>
    </row>
    <row r="38" spans="3:49" ht="15">
      <c r="C38" s="88"/>
      <c r="D38" s="88"/>
      <c r="E38" s="90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91"/>
      <c r="X38" s="91"/>
      <c r="Y38" s="91"/>
      <c r="AW38" s="88"/>
    </row>
    <row r="39" spans="3:49" ht="15">
      <c r="C39" s="88"/>
      <c r="D39" s="88"/>
      <c r="E39" s="90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91"/>
      <c r="X39" s="91"/>
      <c r="Y39" s="91"/>
      <c r="AW39" s="88"/>
    </row>
    <row r="40" spans="3:49" ht="15">
      <c r="C40" s="88"/>
      <c r="D40" s="88"/>
      <c r="E40" s="90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91"/>
      <c r="X40" s="91"/>
      <c r="Y40" s="91"/>
      <c r="AW40" s="88"/>
    </row>
    <row r="41" spans="3:49" ht="15">
      <c r="C41" s="88"/>
      <c r="D41" s="88"/>
      <c r="E41" s="90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91"/>
      <c r="X41" s="91"/>
      <c r="Y41" s="91"/>
      <c r="AW41" s="88"/>
    </row>
    <row r="42" spans="3:49" ht="15">
      <c r="C42" s="88"/>
      <c r="D42" s="88"/>
      <c r="E42" s="90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91"/>
      <c r="X42" s="91"/>
      <c r="Y42" s="91"/>
      <c r="AW42" s="88"/>
    </row>
    <row r="43" spans="3:49" ht="15">
      <c r="C43" s="88"/>
      <c r="D43" s="88"/>
      <c r="E43" s="90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91"/>
      <c r="X43" s="91"/>
      <c r="Y43" s="91"/>
      <c r="AW43" s="88"/>
    </row>
    <row r="44" spans="3:49" ht="15">
      <c r="C44" s="88"/>
      <c r="D44" s="88"/>
      <c r="E44" s="90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91"/>
      <c r="X44" s="91"/>
      <c r="Y44" s="91"/>
      <c r="AW44" s="88"/>
    </row>
    <row r="45" spans="3:49" ht="15">
      <c r="C45" s="88"/>
      <c r="D45" s="88"/>
      <c r="E45" s="90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91"/>
      <c r="X45" s="91"/>
      <c r="Y45" s="91"/>
      <c r="AW45" s="88"/>
    </row>
    <row r="46" spans="3:49" ht="15">
      <c r="C46" s="88"/>
      <c r="D46" s="88"/>
      <c r="E46" s="90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91"/>
      <c r="X46" s="91"/>
      <c r="Y46" s="91"/>
      <c r="AW46" s="88"/>
    </row>
    <row r="47" spans="3:49" ht="15">
      <c r="C47" s="88"/>
      <c r="D47" s="88"/>
      <c r="E47" s="90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91"/>
      <c r="X47" s="91"/>
      <c r="Y47" s="91"/>
      <c r="AW47" s="88"/>
    </row>
    <row r="48" spans="3:49" ht="15">
      <c r="C48" s="88"/>
      <c r="D48" s="88"/>
      <c r="E48" s="90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91"/>
      <c r="X48" s="91"/>
      <c r="Y48" s="91"/>
      <c r="AW48" s="88"/>
    </row>
    <row r="49" spans="3:49" ht="15">
      <c r="C49" s="88"/>
      <c r="D49" s="88"/>
      <c r="E49" s="90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91"/>
      <c r="X49" s="91"/>
      <c r="Y49" s="91"/>
      <c r="AW49" s="88"/>
    </row>
    <row r="50" spans="3:49" ht="15">
      <c r="C50" s="88"/>
      <c r="D50" s="88"/>
      <c r="E50" s="90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91"/>
      <c r="X50" s="91"/>
      <c r="Y50" s="91"/>
      <c r="AW50" s="88"/>
    </row>
    <row r="51" spans="3:49" ht="15">
      <c r="C51" s="88"/>
      <c r="D51" s="88"/>
      <c r="E51" s="90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91"/>
      <c r="X51" s="91"/>
      <c r="Y51" s="91"/>
      <c r="AW51" s="88"/>
    </row>
    <row r="52" spans="3:49" ht="15">
      <c r="C52" s="88"/>
      <c r="D52" s="88"/>
      <c r="E52" s="90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91"/>
      <c r="X52" s="91"/>
      <c r="Y52" s="91"/>
      <c r="AW52" s="88"/>
    </row>
    <row r="53" spans="3:49" ht="15">
      <c r="C53" s="88"/>
      <c r="D53" s="88"/>
      <c r="E53" s="90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91"/>
      <c r="X53" s="91"/>
      <c r="Y53" s="91"/>
      <c r="AW53" s="88"/>
    </row>
    <row r="54" spans="3:49" ht="15">
      <c r="C54" s="88"/>
      <c r="D54" s="88"/>
      <c r="E54" s="90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91"/>
      <c r="X54" s="91"/>
      <c r="Y54" s="91"/>
      <c r="AW54" s="88"/>
    </row>
    <row r="55" spans="3:49" ht="15">
      <c r="C55" s="88"/>
      <c r="D55" s="88"/>
      <c r="E55" s="90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91"/>
      <c r="X55" s="91"/>
      <c r="Y55" s="91"/>
      <c r="AW55" s="88"/>
    </row>
    <row r="56" spans="3:49" ht="15">
      <c r="C56" s="88"/>
      <c r="D56" s="88"/>
      <c r="E56" s="90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91"/>
      <c r="X56" s="91"/>
      <c r="Y56" s="91"/>
      <c r="AW56" s="88"/>
    </row>
    <row r="57" spans="3:49" ht="15">
      <c r="C57" s="88"/>
      <c r="D57" s="88"/>
      <c r="E57" s="90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91"/>
      <c r="X57" s="91"/>
      <c r="Y57" s="91"/>
      <c r="AW57" s="88"/>
    </row>
    <row r="58" spans="3:49" ht="15">
      <c r="C58" s="88"/>
      <c r="D58" s="88"/>
      <c r="E58" s="90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91"/>
      <c r="X58" s="91"/>
      <c r="Y58" s="91"/>
      <c r="AW58" s="88"/>
    </row>
    <row r="59" spans="3:49" ht="15">
      <c r="C59" s="88"/>
      <c r="D59" s="88"/>
      <c r="E59" s="90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91"/>
      <c r="X59" s="91"/>
      <c r="Y59" s="91"/>
      <c r="AW59" s="88"/>
    </row>
    <row r="60" spans="3:49" ht="15">
      <c r="C60" s="88"/>
      <c r="D60" s="88"/>
      <c r="E60" s="90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91"/>
      <c r="X60" s="91"/>
      <c r="Y60" s="91"/>
      <c r="AW60" s="88"/>
    </row>
    <row r="61" spans="3:49" ht="15">
      <c r="C61" s="88"/>
      <c r="D61" s="88"/>
      <c r="E61" s="90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91"/>
      <c r="X61" s="91"/>
      <c r="Y61" s="91"/>
      <c r="AW61" s="88"/>
    </row>
    <row r="62" spans="3:49" ht="15">
      <c r="C62" s="88"/>
      <c r="D62" s="88"/>
      <c r="E62" s="90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91"/>
      <c r="X62" s="91"/>
      <c r="Y62" s="91"/>
      <c r="AW62" s="88"/>
    </row>
    <row r="63" spans="3:49" ht="15">
      <c r="C63" s="88"/>
      <c r="D63" s="88"/>
      <c r="E63" s="90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91"/>
      <c r="X63" s="91"/>
      <c r="Y63" s="91"/>
      <c r="AW63" s="88"/>
    </row>
    <row r="64" spans="3:49" ht="15">
      <c r="C64" s="88"/>
      <c r="D64" s="88"/>
      <c r="E64" s="90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91"/>
      <c r="X64" s="91"/>
      <c r="Y64" s="91"/>
      <c r="AW64" s="88"/>
    </row>
    <row r="65" spans="3:49" ht="15">
      <c r="C65" s="88"/>
      <c r="D65" s="88"/>
      <c r="E65" s="90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91"/>
      <c r="X65" s="91"/>
      <c r="Y65" s="91"/>
      <c r="AW65" s="88"/>
    </row>
    <row r="66" spans="3:49" ht="15">
      <c r="C66" s="88"/>
      <c r="D66" s="88"/>
      <c r="E66" s="90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91"/>
      <c r="X66" s="91"/>
      <c r="Y66" s="91"/>
      <c r="AW66" s="88"/>
    </row>
    <row r="67" spans="3:49" ht="15">
      <c r="C67" s="88"/>
      <c r="D67" s="88"/>
      <c r="E67" s="90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91"/>
      <c r="X67" s="91"/>
      <c r="Y67" s="91"/>
      <c r="AW67" s="88"/>
    </row>
    <row r="68" spans="3:49" ht="15">
      <c r="C68" s="88"/>
      <c r="D68" s="88"/>
      <c r="E68" s="90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91"/>
      <c r="X68" s="91"/>
      <c r="Y68" s="91"/>
      <c r="AW68" s="88"/>
    </row>
    <row r="69" spans="3:49" ht="15">
      <c r="C69" s="88"/>
      <c r="D69" s="88"/>
      <c r="E69" s="90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91"/>
      <c r="X69" s="91"/>
      <c r="Y69" s="91"/>
      <c r="AW69" s="88"/>
    </row>
    <row r="70" spans="3:49" ht="15">
      <c r="C70" s="88"/>
      <c r="D70" s="88"/>
      <c r="E70" s="90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91"/>
      <c r="X70" s="91"/>
      <c r="Y70" s="91"/>
      <c r="AW70" s="88"/>
    </row>
    <row r="71" spans="3:49" ht="15">
      <c r="C71" s="88"/>
      <c r="D71" s="88"/>
      <c r="E71" s="90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91"/>
      <c r="X71" s="91"/>
      <c r="Y71" s="91"/>
      <c r="AW71" s="88"/>
    </row>
    <row r="72" spans="3:49" ht="15">
      <c r="C72" s="88"/>
      <c r="D72" s="88"/>
      <c r="E72" s="90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91"/>
      <c r="X72" s="91"/>
      <c r="Y72" s="91"/>
      <c r="AW72" s="88"/>
    </row>
    <row r="73" spans="3:49" ht="15">
      <c r="C73" s="88"/>
      <c r="D73" s="88"/>
      <c r="E73" s="90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91"/>
      <c r="X73" s="91"/>
      <c r="Y73" s="91"/>
      <c r="AW73" s="88"/>
    </row>
    <row r="74" spans="3:49" ht="15">
      <c r="C74" s="88"/>
      <c r="D74" s="88"/>
      <c r="E74" s="90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91"/>
      <c r="X74" s="91"/>
      <c r="Y74" s="91"/>
      <c r="AW74" s="88"/>
    </row>
    <row r="75" spans="3:49" ht="15">
      <c r="C75" s="88"/>
      <c r="D75" s="88"/>
      <c r="E75" s="90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91"/>
      <c r="X75" s="91"/>
      <c r="Y75" s="91"/>
      <c r="AW75" s="88"/>
    </row>
    <row r="76" spans="3:49" ht="15">
      <c r="C76" s="88"/>
      <c r="D76" s="88"/>
      <c r="E76" s="90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91"/>
      <c r="X76" s="91"/>
      <c r="Y76" s="91"/>
      <c r="AW76" s="88"/>
    </row>
    <row r="77" spans="3:49" ht="15">
      <c r="C77" s="88"/>
      <c r="D77" s="88"/>
      <c r="E77" s="90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91"/>
      <c r="X77" s="91"/>
      <c r="Y77" s="91"/>
      <c r="AW77" s="88"/>
    </row>
    <row r="78" spans="3:49" ht="15">
      <c r="C78" s="88"/>
      <c r="D78" s="88"/>
      <c r="E78" s="90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91"/>
      <c r="X78" s="91"/>
      <c r="Y78" s="91"/>
      <c r="AW78" s="88"/>
    </row>
    <row r="79" spans="3:49" ht="15">
      <c r="C79" s="88"/>
      <c r="D79" s="88"/>
      <c r="E79" s="90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91"/>
      <c r="X79" s="91"/>
      <c r="Y79" s="91"/>
      <c r="AW79" s="88"/>
    </row>
    <row r="80" spans="3:49" ht="15">
      <c r="C80" s="88"/>
      <c r="D80" s="88"/>
      <c r="E80" s="90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91"/>
      <c r="X80" s="91"/>
      <c r="Y80" s="91"/>
      <c r="AW80" s="88"/>
    </row>
    <row r="81" spans="3:49" ht="15">
      <c r="C81" s="88"/>
      <c r="D81" s="88"/>
      <c r="E81" s="90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91"/>
      <c r="X81" s="91"/>
      <c r="Y81" s="91"/>
      <c r="AW81" s="88"/>
    </row>
    <row r="82" spans="3:49" ht="15">
      <c r="C82" s="88"/>
      <c r="D82" s="88"/>
      <c r="E82" s="90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91"/>
      <c r="X82" s="91"/>
      <c r="Y82" s="91"/>
      <c r="AW82" s="88"/>
    </row>
    <row r="83" spans="3:49" ht="15">
      <c r="C83" s="88"/>
      <c r="D83" s="88"/>
      <c r="E83" s="90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91"/>
      <c r="X83" s="91"/>
      <c r="Y83" s="91"/>
      <c r="AW83" s="88"/>
    </row>
    <row r="84" spans="3:49" ht="15">
      <c r="C84" s="88"/>
      <c r="D84" s="88"/>
      <c r="E84" s="90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91"/>
      <c r="X84" s="91"/>
      <c r="Y84" s="91"/>
      <c r="AW84" s="88"/>
    </row>
    <row r="85" spans="3:49" ht="15">
      <c r="C85" s="88"/>
      <c r="D85" s="88"/>
      <c r="E85" s="90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91"/>
      <c r="X85" s="91"/>
      <c r="Y85" s="91"/>
      <c r="AW85" s="88"/>
    </row>
    <row r="86" spans="3:49" ht="15">
      <c r="C86" s="88"/>
      <c r="D86" s="88"/>
      <c r="E86" s="90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91"/>
      <c r="X86" s="91"/>
      <c r="Y86" s="91"/>
      <c r="AW86" s="88"/>
    </row>
    <row r="87" spans="3:49" ht="15">
      <c r="C87" s="88"/>
      <c r="D87" s="88"/>
      <c r="E87" s="90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91"/>
      <c r="X87" s="91"/>
      <c r="Y87" s="91"/>
      <c r="AW87" s="88"/>
    </row>
    <row r="88" spans="3:49" ht="15">
      <c r="C88" s="88"/>
      <c r="D88" s="88"/>
      <c r="E88" s="90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91"/>
      <c r="X88" s="91"/>
      <c r="Y88" s="91"/>
      <c r="AW88" s="88"/>
    </row>
    <row r="89" spans="3:49" ht="15">
      <c r="C89" s="88"/>
      <c r="D89" s="88"/>
      <c r="E89" s="90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91"/>
      <c r="X89" s="91"/>
      <c r="Y89" s="91"/>
      <c r="AW89" s="88"/>
    </row>
    <row r="90" spans="3:49" ht="15">
      <c r="C90" s="88"/>
      <c r="D90" s="88"/>
      <c r="E90" s="90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91"/>
      <c r="X90" s="91"/>
      <c r="Y90" s="91"/>
      <c r="AW90" s="88"/>
    </row>
    <row r="91" spans="3:49" ht="15">
      <c r="C91" s="88"/>
      <c r="D91" s="88"/>
      <c r="E91" s="90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91"/>
      <c r="X91" s="91"/>
      <c r="Y91" s="91"/>
      <c r="AW91" s="88"/>
    </row>
    <row r="92" spans="3:49" ht="15">
      <c r="C92" s="88"/>
      <c r="D92" s="88"/>
      <c r="E92" s="90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91"/>
      <c r="X92" s="91"/>
      <c r="Y92" s="91"/>
      <c r="AW92" s="88"/>
    </row>
    <row r="93" spans="3:49" ht="15">
      <c r="C93" s="88"/>
      <c r="D93" s="88"/>
      <c r="E93" s="90"/>
      <c r="F93" s="88"/>
      <c r="G93" s="88"/>
      <c r="H93" s="88"/>
      <c r="I93" s="88"/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91"/>
      <c r="X93" s="91"/>
      <c r="Y93" s="91"/>
      <c r="AW93" s="88"/>
    </row>
    <row r="94" spans="3:49" ht="15">
      <c r="C94" s="88"/>
      <c r="D94" s="88"/>
      <c r="E94" s="90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91"/>
      <c r="X94" s="91"/>
      <c r="Y94" s="91"/>
      <c r="AW94" s="88"/>
    </row>
    <row r="95" spans="3:49" ht="15">
      <c r="C95" s="88"/>
      <c r="D95" s="88"/>
      <c r="E95" s="90"/>
      <c r="F95" s="88"/>
      <c r="G95" s="88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91"/>
      <c r="X95" s="91"/>
      <c r="Y95" s="91"/>
      <c r="AW95" s="88"/>
    </row>
    <row r="96" spans="3:49" ht="15">
      <c r="C96" s="88"/>
      <c r="D96" s="88"/>
      <c r="E96" s="90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91"/>
      <c r="X96" s="91"/>
      <c r="Y96" s="91"/>
      <c r="AW96" s="88"/>
    </row>
    <row r="97" spans="3:49" ht="15">
      <c r="C97" s="88"/>
      <c r="D97" s="88"/>
      <c r="E97" s="90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91"/>
      <c r="X97" s="91"/>
      <c r="Y97" s="91"/>
      <c r="AW97" s="88"/>
    </row>
    <row r="98" spans="3:49" ht="15">
      <c r="C98" s="88"/>
      <c r="D98" s="88"/>
      <c r="E98" s="90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91"/>
      <c r="X98" s="91"/>
      <c r="Y98" s="91"/>
      <c r="AW98" s="88"/>
    </row>
    <row r="99" spans="3:49" ht="15">
      <c r="C99" s="88"/>
      <c r="D99" s="88"/>
      <c r="E99" s="90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91"/>
      <c r="X99" s="91"/>
      <c r="Y99" s="91"/>
      <c r="AW99" s="88"/>
    </row>
    <row r="100" spans="3:49" ht="15">
      <c r="C100" s="88"/>
      <c r="D100" s="88"/>
      <c r="E100" s="90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91"/>
      <c r="X100" s="91"/>
      <c r="Y100" s="91"/>
      <c r="AW100" s="88"/>
    </row>
    <row r="101" spans="3:49" ht="15">
      <c r="C101" s="88"/>
      <c r="D101" s="88"/>
      <c r="E101" s="90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91"/>
      <c r="X101" s="91"/>
      <c r="Y101" s="91"/>
      <c r="AW101" s="88"/>
    </row>
    <row r="102" spans="3:49" ht="15">
      <c r="C102" s="88"/>
      <c r="D102" s="88"/>
      <c r="E102" s="90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91"/>
      <c r="X102" s="91"/>
      <c r="Y102" s="91"/>
      <c r="AW102" s="88"/>
    </row>
    <row r="103" spans="3:49" ht="15">
      <c r="C103" s="88"/>
      <c r="D103" s="88"/>
      <c r="E103" s="90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91"/>
      <c r="X103" s="91"/>
      <c r="Y103" s="91"/>
      <c r="AW103" s="88"/>
    </row>
    <row r="104" spans="3:49" ht="15">
      <c r="C104" s="88"/>
      <c r="D104" s="88"/>
      <c r="E104" s="90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91"/>
      <c r="X104" s="91"/>
      <c r="Y104" s="91"/>
      <c r="AW104" s="88"/>
    </row>
    <row r="105" spans="3:49" ht="15">
      <c r="C105" s="88"/>
      <c r="D105" s="88"/>
      <c r="E105" s="90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91"/>
      <c r="X105" s="91"/>
      <c r="Y105" s="91"/>
      <c r="AW105" s="88"/>
    </row>
    <row r="106" spans="3:49" ht="15">
      <c r="C106" s="88"/>
      <c r="D106" s="88"/>
      <c r="E106" s="90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91"/>
      <c r="X106" s="91"/>
      <c r="Y106" s="91"/>
      <c r="AW106" s="88"/>
    </row>
    <row r="107" spans="3:49" ht="15">
      <c r="C107" s="88"/>
      <c r="D107" s="88"/>
      <c r="E107" s="90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91"/>
      <c r="X107" s="91"/>
      <c r="Y107" s="91"/>
      <c r="AW107" s="88"/>
    </row>
    <row r="108" spans="3:49" ht="15">
      <c r="C108" s="88"/>
      <c r="D108" s="88"/>
      <c r="E108" s="90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91"/>
      <c r="X108" s="91"/>
      <c r="Y108" s="91"/>
      <c r="AW108" s="88"/>
    </row>
    <row r="109" spans="3:49" ht="15">
      <c r="C109" s="88"/>
      <c r="D109" s="88"/>
      <c r="E109" s="90"/>
      <c r="F109" s="88"/>
      <c r="G109" s="88"/>
      <c r="H109" s="88"/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91"/>
      <c r="X109" s="91"/>
      <c r="Y109" s="91"/>
      <c r="AW109" s="88"/>
    </row>
    <row r="110" spans="3:49" ht="15">
      <c r="C110" s="88"/>
      <c r="D110" s="88"/>
      <c r="E110" s="90"/>
      <c r="F110" s="88"/>
      <c r="G110" s="88"/>
      <c r="H110" s="88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91"/>
      <c r="X110" s="91"/>
      <c r="Y110" s="91"/>
      <c r="AW110" s="88"/>
    </row>
    <row r="111" spans="3:49" ht="15">
      <c r="C111" s="88"/>
      <c r="D111" s="88"/>
      <c r="E111" s="90"/>
      <c r="F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91"/>
      <c r="X111" s="91"/>
      <c r="Y111" s="91"/>
      <c r="AW111" s="88"/>
    </row>
    <row r="112" spans="3:49" ht="15">
      <c r="C112" s="88"/>
      <c r="D112" s="88"/>
      <c r="E112" s="90"/>
      <c r="F112" s="88"/>
      <c r="G112" s="88"/>
      <c r="H112" s="88"/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91"/>
      <c r="X112" s="91"/>
      <c r="Y112" s="91"/>
      <c r="AW112" s="88"/>
    </row>
    <row r="113" spans="3:49" ht="15">
      <c r="C113" s="88"/>
      <c r="D113" s="88"/>
      <c r="E113" s="90"/>
      <c r="F113" s="88"/>
      <c r="G113" s="88"/>
      <c r="H113" s="88"/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91"/>
      <c r="X113" s="91"/>
      <c r="Y113" s="91"/>
      <c r="AW113" s="88"/>
    </row>
    <row r="114" spans="3:49" ht="15">
      <c r="C114" s="88"/>
      <c r="D114" s="88"/>
      <c r="E114" s="90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91"/>
      <c r="X114" s="91"/>
      <c r="Y114" s="91"/>
      <c r="AW114" s="88"/>
    </row>
    <row r="115" spans="3:49" ht="15">
      <c r="C115" s="88"/>
      <c r="D115" s="88"/>
      <c r="E115" s="90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91"/>
      <c r="X115" s="91"/>
      <c r="Y115" s="91"/>
      <c r="AW115" s="88"/>
    </row>
    <row r="116" spans="3:49" ht="15">
      <c r="C116" s="88"/>
      <c r="D116" s="88"/>
      <c r="E116" s="90"/>
      <c r="F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91"/>
      <c r="X116" s="91"/>
      <c r="Y116" s="91"/>
      <c r="AW116" s="88"/>
    </row>
    <row r="117" spans="3:49" ht="15">
      <c r="C117" s="88"/>
      <c r="D117" s="88"/>
      <c r="E117" s="90"/>
      <c r="F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91"/>
      <c r="X117" s="91"/>
      <c r="Y117" s="91"/>
      <c r="AW117" s="88"/>
    </row>
    <row r="118" spans="3:49" ht="15">
      <c r="C118" s="88"/>
      <c r="D118" s="88"/>
      <c r="E118" s="90"/>
      <c r="F118" s="88"/>
      <c r="G118" s="88"/>
      <c r="H118" s="88"/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91"/>
      <c r="X118" s="91"/>
      <c r="Y118" s="91"/>
      <c r="AW118" s="88"/>
    </row>
    <row r="119" spans="3:49" ht="15">
      <c r="C119" s="88"/>
      <c r="D119" s="88"/>
      <c r="E119" s="90"/>
      <c r="F119" s="88"/>
      <c r="G119" s="88"/>
      <c r="H119" s="88"/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91"/>
      <c r="X119" s="91"/>
      <c r="Y119" s="91"/>
      <c r="AW119" s="88"/>
    </row>
    <row r="120" spans="3:49" ht="15">
      <c r="C120" s="88"/>
      <c r="D120" s="88"/>
      <c r="E120" s="90"/>
      <c r="F120" s="88"/>
      <c r="G120" s="88"/>
      <c r="H120" s="88"/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91"/>
      <c r="X120" s="91"/>
      <c r="Y120" s="91"/>
      <c r="AW120" s="88"/>
    </row>
    <row r="121" spans="3:49" ht="15">
      <c r="C121" s="88"/>
      <c r="D121" s="88"/>
      <c r="E121" s="90"/>
      <c r="F121" s="88"/>
      <c r="G121" s="88"/>
      <c r="H121" s="88"/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91"/>
      <c r="X121" s="91"/>
      <c r="Y121" s="91"/>
      <c r="AW121" s="88"/>
    </row>
    <row r="122" spans="3:49" ht="15">
      <c r="C122" s="88"/>
      <c r="D122" s="88"/>
      <c r="E122" s="90"/>
      <c r="F122" s="88"/>
      <c r="G122" s="88"/>
      <c r="H122" s="88"/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91"/>
      <c r="X122" s="91"/>
      <c r="Y122" s="91"/>
      <c r="AW122" s="88"/>
    </row>
    <row r="123" spans="3:49" ht="15">
      <c r="C123" s="88"/>
      <c r="D123" s="88"/>
      <c r="E123" s="90"/>
      <c r="F123" s="88"/>
      <c r="G123" s="88"/>
      <c r="H123" s="88"/>
      <c r="I123" s="88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91"/>
      <c r="X123" s="91"/>
      <c r="Y123" s="91"/>
      <c r="AW123" s="88"/>
    </row>
    <row r="124" spans="3:49" ht="15">
      <c r="C124" s="88"/>
      <c r="D124" s="88"/>
      <c r="E124" s="90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91"/>
      <c r="X124" s="91"/>
      <c r="Y124" s="91"/>
      <c r="AW124" s="88"/>
    </row>
    <row r="125" spans="3:49" ht="15">
      <c r="C125" s="88"/>
      <c r="D125" s="88"/>
      <c r="E125" s="90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91"/>
      <c r="X125" s="91"/>
      <c r="Y125" s="91"/>
      <c r="AW125" s="88"/>
    </row>
    <row r="126" spans="3:49" ht="15">
      <c r="C126" s="88"/>
      <c r="D126" s="88"/>
      <c r="E126" s="90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91"/>
      <c r="X126" s="91"/>
      <c r="Y126" s="91"/>
      <c r="AW126" s="88"/>
    </row>
    <row r="127" spans="3:49" ht="15">
      <c r="C127" s="88"/>
      <c r="D127" s="88"/>
      <c r="E127" s="90"/>
      <c r="F127" s="88"/>
      <c r="G127" s="88"/>
      <c r="H127" s="88"/>
      <c r="I127" s="88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91"/>
      <c r="X127" s="91"/>
      <c r="Y127" s="91"/>
      <c r="AW127" s="88"/>
    </row>
    <row r="128" spans="3:49" ht="15">
      <c r="C128" s="88"/>
      <c r="D128" s="88"/>
      <c r="E128" s="90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91"/>
      <c r="X128" s="91"/>
      <c r="Y128" s="91"/>
      <c r="AW128" s="88"/>
    </row>
    <row r="129" spans="3:49" ht="15">
      <c r="C129" s="88"/>
      <c r="D129" s="88"/>
      <c r="E129" s="90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91"/>
      <c r="X129" s="91"/>
      <c r="Y129" s="91"/>
      <c r="AW129" s="88"/>
    </row>
    <row r="130" spans="3:49" ht="15">
      <c r="C130" s="88"/>
      <c r="D130" s="88"/>
      <c r="E130" s="90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91"/>
      <c r="X130" s="91"/>
      <c r="Y130" s="91"/>
      <c r="AW130" s="88"/>
    </row>
    <row r="131" spans="3:49" ht="15">
      <c r="C131" s="88"/>
      <c r="D131" s="88"/>
      <c r="E131" s="90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91"/>
      <c r="X131" s="91"/>
      <c r="Y131" s="91"/>
      <c r="AW131" s="88"/>
    </row>
    <row r="132" spans="3:49" ht="15">
      <c r="C132" s="88"/>
      <c r="D132" s="88"/>
      <c r="E132" s="90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91"/>
      <c r="X132" s="91"/>
      <c r="Y132" s="91"/>
      <c r="AW132" s="88"/>
    </row>
    <row r="133" spans="3:49" ht="15">
      <c r="C133" s="88"/>
      <c r="D133" s="88"/>
      <c r="E133" s="90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91"/>
      <c r="X133" s="91"/>
      <c r="Y133" s="91"/>
      <c r="AW133" s="88"/>
    </row>
    <row r="134" spans="3:49" ht="15">
      <c r="C134" s="88"/>
      <c r="D134" s="88"/>
      <c r="E134" s="90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91"/>
      <c r="X134" s="91"/>
      <c r="Y134" s="91"/>
      <c r="AW134" s="88"/>
    </row>
    <row r="135" spans="3:49" ht="15">
      <c r="C135" s="88"/>
      <c r="D135" s="88"/>
      <c r="E135" s="90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91"/>
      <c r="X135" s="91"/>
      <c r="Y135" s="91"/>
      <c r="AW135" s="88"/>
    </row>
    <row r="136" spans="3:49" ht="15">
      <c r="C136" s="88"/>
      <c r="D136" s="88"/>
      <c r="E136" s="90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91"/>
      <c r="X136" s="91"/>
      <c r="Y136" s="91"/>
      <c r="AW136" s="88"/>
    </row>
    <row r="137" spans="3:49" ht="15">
      <c r="C137" s="88"/>
      <c r="D137" s="88"/>
      <c r="E137" s="90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91"/>
      <c r="X137" s="91"/>
      <c r="Y137" s="91"/>
      <c r="AW137" s="88"/>
    </row>
    <row r="138" spans="3:49" ht="15">
      <c r="C138" s="88"/>
      <c r="D138" s="88"/>
      <c r="E138" s="90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91"/>
      <c r="X138" s="91"/>
      <c r="Y138" s="91"/>
      <c r="AW138" s="88"/>
    </row>
    <row r="139" spans="3:49" ht="15">
      <c r="C139" s="88"/>
      <c r="D139" s="88"/>
      <c r="E139" s="90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91"/>
      <c r="X139" s="91"/>
      <c r="Y139" s="91"/>
      <c r="AW139" s="88"/>
    </row>
    <row r="140" spans="3:49" ht="15">
      <c r="C140" s="88"/>
      <c r="D140" s="88"/>
      <c r="E140" s="90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91"/>
      <c r="X140" s="91"/>
      <c r="Y140" s="91"/>
      <c r="AW140" s="88"/>
    </row>
    <row r="141" spans="3:49" ht="15">
      <c r="C141" s="88"/>
      <c r="D141" s="88"/>
      <c r="E141" s="90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91"/>
      <c r="X141" s="91"/>
      <c r="Y141" s="91"/>
      <c r="AW141" s="88"/>
    </row>
    <row r="142" spans="3:49" ht="15">
      <c r="C142" s="88"/>
      <c r="D142" s="88"/>
      <c r="E142" s="90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91"/>
      <c r="X142" s="91"/>
      <c r="Y142" s="91"/>
      <c r="AW142" s="88"/>
    </row>
    <row r="143" spans="3:49" ht="15">
      <c r="C143" s="88"/>
      <c r="D143" s="88"/>
      <c r="E143" s="90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91"/>
      <c r="X143" s="91"/>
      <c r="Y143" s="91"/>
      <c r="AW143" s="88"/>
    </row>
    <row r="144" spans="3:49" ht="15">
      <c r="C144" s="88"/>
      <c r="D144" s="88"/>
      <c r="E144" s="90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91"/>
      <c r="X144" s="91"/>
      <c r="Y144" s="91"/>
      <c r="AW144" s="88"/>
    </row>
    <row r="145" spans="3:49" ht="15">
      <c r="C145" s="88"/>
      <c r="D145" s="88"/>
      <c r="E145" s="90"/>
      <c r="F145" s="88"/>
      <c r="G145" s="88"/>
      <c r="H145" s="88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91"/>
      <c r="X145" s="91"/>
      <c r="Y145" s="91"/>
      <c r="AW145" s="88"/>
    </row>
    <row r="146" spans="3:49" ht="15">
      <c r="C146" s="88"/>
      <c r="D146" s="88"/>
      <c r="E146" s="90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91"/>
      <c r="X146" s="91"/>
      <c r="Y146" s="91"/>
      <c r="AW146" s="88"/>
    </row>
    <row r="147" spans="3:49" ht="15">
      <c r="C147" s="88"/>
      <c r="D147" s="88"/>
      <c r="E147" s="90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91"/>
      <c r="X147" s="91"/>
      <c r="Y147" s="91"/>
      <c r="AW147" s="88"/>
    </row>
    <row r="148" spans="3:49" ht="15">
      <c r="C148" s="88"/>
      <c r="D148" s="88"/>
      <c r="E148" s="90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91"/>
      <c r="X148" s="91"/>
      <c r="Y148" s="91"/>
      <c r="AW148" s="88"/>
    </row>
    <row r="149" spans="3:49" ht="15">
      <c r="C149" s="88"/>
      <c r="D149" s="88"/>
      <c r="E149" s="90"/>
      <c r="F149" s="88"/>
      <c r="G149" s="88"/>
      <c r="H149" s="88"/>
      <c r="I149" s="88"/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91"/>
      <c r="X149" s="91"/>
      <c r="Y149" s="91"/>
      <c r="AW149" s="88"/>
    </row>
    <row r="150" spans="3:49" ht="15">
      <c r="C150" s="88"/>
      <c r="D150" s="88"/>
      <c r="E150" s="90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91"/>
      <c r="X150" s="91"/>
      <c r="Y150" s="91"/>
      <c r="AW150" s="88"/>
    </row>
    <row r="151" spans="3:49" ht="15">
      <c r="C151" s="88"/>
      <c r="D151" s="88"/>
      <c r="E151" s="90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91"/>
      <c r="X151" s="91"/>
      <c r="Y151" s="91"/>
      <c r="AW151" s="88"/>
    </row>
    <row r="152" spans="3:49" ht="15">
      <c r="C152" s="88"/>
      <c r="D152" s="88"/>
      <c r="E152" s="90"/>
      <c r="F152" s="88"/>
      <c r="G152" s="88"/>
      <c r="H152" s="88"/>
      <c r="I152" s="88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91"/>
      <c r="X152" s="91"/>
      <c r="Y152" s="91"/>
      <c r="AW152" s="88"/>
    </row>
    <row r="153" spans="3:49" ht="15">
      <c r="C153" s="88"/>
      <c r="D153" s="88"/>
      <c r="E153" s="90"/>
      <c r="F153" s="88"/>
      <c r="G153" s="88"/>
      <c r="H153" s="88"/>
      <c r="I153" s="88"/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/>
      <c r="W153" s="91"/>
      <c r="X153" s="91"/>
      <c r="Y153" s="91"/>
      <c r="AW153" s="88"/>
    </row>
    <row r="154" spans="3:49" ht="15">
      <c r="C154" s="88"/>
      <c r="D154" s="88"/>
      <c r="E154" s="90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91"/>
      <c r="X154" s="91"/>
      <c r="Y154" s="91"/>
      <c r="AW154" s="88"/>
    </row>
    <row r="155" spans="3:49" ht="15">
      <c r="C155" s="88"/>
      <c r="D155" s="88"/>
      <c r="E155" s="90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91"/>
      <c r="X155" s="91"/>
      <c r="Y155" s="91"/>
      <c r="AW155" s="88"/>
    </row>
    <row r="156" spans="3:49" ht="15">
      <c r="C156" s="88"/>
      <c r="D156" s="88"/>
      <c r="E156" s="90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91"/>
      <c r="X156" s="91"/>
      <c r="Y156" s="91"/>
      <c r="AW156" s="88"/>
    </row>
    <row r="157" spans="3:49" ht="15">
      <c r="C157" s="88"/>
      <c r="D157" s="88"/>
      <c r="E157" s="90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91"/>
      <c r="X157" s="91"/>
      <c r="Y157" s="91"/>
      <c r="AW157" s="88"/>
    </row>
    <row r="158" spans="3:49" ht="15">
      <c r="C158" s="88"/>
      <c r="D158" s="88"/>
      <c r="E158" s="90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91"/>
      <c r="X158" s="91"/>
      <c r="Y158" s="91"/>
      <c r="AW158" s="88"/>
    </row>
    <row r="159" spans="3:49" ht="15">
      <c r="C159" s="88"/>
      <c r="D159" s="88"/>
      <c r="E159" s="90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91"/>
      <c r="X159" s="91"/>
      <c r="Y159" s="91"/>
      <c r="AW159" s="88"/>
    </row>
    <row r="160" spans="3:49" ht="15">
      <c r="C160" s="88"/>
      <c r="D160" s="88"/>
      <c r="E160" s="90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91"/>
      <c r="X160" s="91"/>
      <c r="Y160" s="91"/>
      <c r="AW160" s="88"/>
    </row>
    <row r="161" spans="3:49" ht="15">
      <c r="C161" s="88"/>
      <c r="D161" s="88"/>
      <c r="E161" s="90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91"/>
      <c r="X161" s="91"/>
      <c r="Y161" s="91"/>
      <c r="AW161" s="88"/>
    </row>
    <row r="162" spans="3:49" ht="15">
      <c r="C162" s="88"/>
      <c r="D162" s="88"/>
      <c r="E162" s="90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91"/>
      <c r="X162" s="91"/>
      <c r="Y162" s="91"/>
      <c r="AW162" s="88"/>
    </row>
    <row r="163" spans="3:49" ht="15">
      <c r="C163" s="88"/>
      <c r="D163" s="88"/>
      <c r="E163" s="90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91"/>
      <c r="X163" s="91"/>
      <c r="Y163" s="91"/>
      <c r="AW163" s="88"/>
    </row>
    <row r="164" spans="3:49" ht="15">
      <c r="C164" s="88"/>
      <c r="D164" s="88"/>
      <c r="E164" s="90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91"/>
      <c r="X164" s="91"/>
      <c r="Y164" s="91"/>
      <c r="AW164" s="88"/>
    </row>
    <row r="165" spans="3:49" ht="15">
      <c r="C165" s="88"/>
      <c r="D165" s="88"/>
      <c r="E165" s="90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91"/>
      <c r="X165" s="91"/>
      <c r="Y165" s="91"/>
      <c r="AW165" s="88"/>
    </row>
    <row r="166" spans="3:49" ht="15">
      <c r="C166" s="88"/>
      <c r="D166" s="88"/>
      <c r="E166" s="90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91"/>
      <c r="X166" s="91"/>
      <c r="Y166" s="91"/>
      <c r="AW166" s="88"/>
    </row>
    <row r="167" spans="3:49" ht="15">
      <c r="C167" s="88"/>
      <c r="D167" s="88"/>
      <c r="E167" s="90"/>
      <c r="F167" s="88"/>
      <c r="G167" s="88"/>
      <c r="H167" s="88"/>
      <c r="I167" s="88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91"/>
      <c r="X167" s="91"/>
      <c r="Y167" s="91"/>
      <c r="AW167" s="88"/>
    </row>
    <row r="168" spans="3:49" ht="15">
      <c r="C168" s="88"/>
      <c r="D168" s="88"/>
      <c r="E168" s="90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91"/>
      <c r="X168" s="91"/>
      <c r="Y168" s="91"/>
      <c r="AW168" s="88"/>
    </row>
    <row r="169" spans="3:49" ht="15">
      <c r="C169" s="88"/>
      <c r="D169" s="88"/>
      <c r="E169" s="90"/>
      <c r="F169" s="88"/>
      <c r="G169" s="88"/>
      <c r="H169" s="88"/>
      <c r="I169" s="88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91"/>
      <c r="X169" s="91"/>
      <c r="Y169" s="91"/>
      <c r="AW169" s="88"/>
    </row>
    <row r="170" spans="3:49" ht="15">
      <c r="C170" s="88"/>
      <c r="D170" s="88"/>
      <c r="E170" s="90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91"/>
      <c r="X170" s="91"/>
      <c r="Y170" s="91"/>
      <c r="AW170" s="88"/>
    </row>
    <row r="171" spans="3:49" ht="15">
      <c r="C171" s="88"/>
      <c r="D171" s="88"/>
      <c r="E171" s="90"/>
      <c r="F171" s="88"/>
      <c r="G171" s="88"/>
      <c r="H171" s="88"/>
      <c r="I171" s="88"/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91"/>
      <c r="X171" s="91"/>
      <c r="Y171" s="91"/>
      <c r="AW171" s="88"/>
    </row>
    <row r="172" spans="3:49" ht="15">
      <c r="C172" s="88"/>
      <c r="D172" s="88"/>
      <c r="E172" s="90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91"/>
      <c r="X172" s="91"/>
      <c r="Y172" s="91"/>
      <c r="AW172" s="88"/>
    </row>
    <row r="173" spans="3:49" ht="15">
      <c r="C173" s="88"/>
      <c r="D173" s="88"/>
      <c r="E173" s="90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91"/>
      <c r="X173" s="91"/>
      <c r="Y173" s="91"/>
      <c r="AW173" s="88"/>
    </row>
  </sheetData>
  <mergeCells count="14">
    <mergeCell ref="AX1:AX2"/>
    <mergeCell ref="AY1:AY2"/>
    <mergeCell ref="AZ1:AZ2"/>
    <mergeCell ref="X1:AQ1"/>
    <mergeCell ref="AR1:AR2"/>
    <mergeCell ref="AS1:AS2"/>
    <mergeCell ref="AT1:AT2"/>
    <mergeCell ref="AU1:AU2"/>
    <mergeCell ref="AV1:AV2"/>
    <mergeCell ref="B1:B2"/>
    <mergeCell ref="C1:C2"/>
    <mergeCell ref="D1:W1"/>
    <mergeCell ref="A1:A2"/>
    <mergeCell ref="AW1:AW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Newborn-Fetal</vt:lpstr>
      <vt:lpstr>Sheet1</vt:lpstr>
      <vt:lpstr>Juvenile</vt:lpstr>
      <vt:lpstr>Sheet2</vt:lpstr>
      <vt:lpstr>Adult Female</vt:lpstr>
      <vt:lpstr>Sheet3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2015-09-07T20:48:19Z</dcterms:modified>
</cp:coreProperties>
</file>