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0" yWindow="0" windowWidth="25600" windowHeight="16060" tabRatio="500" activeTab="4"/>
  </bookViews>
  <sheets>
    <sheet name="Newborn-Fetal" sheetId="1" r:id="rId1"/>
    <sheet name="Sheet1" sheetId="6" r:id="rId2"/>
    <sheet name="Juvenile" sheetId="2" r:id="rId3"/>
    <sheet name="Sheet2" sheetId="7" r:id="rId4"/>
    <sheet name="Adult" sheetId="3" r:id="rId5"/>
    <sheet name="Sheet3" sheetId="8" r:id="rId6"/>
    <sheet name="Adult Male" sheetId="4" r:id="rId7"/>
    <sheet name="Unknown" sheetId="5" r:id="rId8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9" i="3" l="1"/>
  <c r="O9" i="3"/>
  <c r="P9" i="3"/>
  <c r="V9" i="3"/>
  <c r="W9" i="3"/>
  <c r="AC9" i="3"/>
  <c r="AD9" i="3"/>
  <c r="AJ9" i="3"/>
  <c r="AK9" i="3"/>
  <c r="AQ9" i="3"/>
  <c r="AR9" i="3"/>
  <c r="AX9" i="3"/>
  <c r="AY9" i="3"/>
  <c r="BE9" i="3"/>
  <c r="BF9" i="3"/>
  <c r="BL9" i="3"/>
  <c r="BM9" i="3"/>
  <c r="BM6" i="4"/>
  <c r="BL6" i="4"/>
  <c r="BF6" i="4"/>
  <c r="BE6" i="4"/>
  <c r="AY6" i="4"/>
  <c r="AX6" i="4"/>
  <c r="AR6" i="4"/>
  <c r="AQ6" i="4"/>
  <c r="AK6" i="4"/>
  <c r="AJ6" i="4"/>
  <c r="AD6" i="4"/>
  <c r="AC6" i="4"/>
  <c r="W6" i="4"/>
  <c r="V6" i="4"/>
  <c r="P6" i="4"/>
  <c r="O6" i="4"/>
  <c r="I6" i="4"/>
  <c r="H6" i="4"/>
  <c r="BM5" i="4"/>
  <c r="BL5" i="4"/>
  <c r="BF5" i="4"/>
  <c r="BE5" i="4"/>
  <c r="AY5" i="4"/>
  <c r="AX5" i="4"/>
  <c r="AR5" i="4"/>
  <c r="AQ5" i="4"/>
  <c r="AK5" i="4"/>
  <c r="AJ5" i="4"/>
  <c r="AD5" i="4"/>
  <c r="AC5" i="4"/>
  <c r="W5" i="4"/>
  <c r="V5" i="4"/>
  <c r="P5" i="4"/>
  <c r="O5" i="4"/>
  <c r="I5" i="4"/>
  <c r="H5" i="4"/>
  <c r="BM4" i="4"/>
  <c r="BL4" i="4"/>
  <c r="BF4" i="4"/>
  <c r="BE4" i="4"/>
  <c r="AY4" i="4"/>
  <c r="AX4" i="4"/>
  <c r="AR4" i="4"/>
  <c r="AQ4" i="4"/>
  <c r="AK4" i="4"/>
  <c r="AJ4" i="4"/>
  <c r="AD4" i="4"/>
  <c r="AC4" i="4"/>
  <c r="W4" i="4"/>
  <c r="V4" i="4"/>
  <c r="P4" i="4"/>
  <c r="O4" i="4"/>
  <c r="I4" i="4"/>
  <c r="H4" i="4"/>
  <c r="BM3" i="4"/>
  <c r="BL3" i="4"/>
  <c r="BF3" i="4"/>
  <c r="BE3" i="4"/>
  <c r="AY3" i="4"/>
  <c r="AX3" i="4"/>
  <c r="AR3" i="4"/>
  <c r="AQ3" i="4"/>
  <c r="AK3" i="4"/>
  <c r="AJ3" i="4"/>
  <c r="AD3" i="4"/>
  <c r="AC3" i="4"/>
  <c r="W3" i="4"/>
  <c r="V3" i="4"/>
  <c r="P3" i="4"/>
  <c r="O3" i="4"/>
  <c r="I3" i="4"/>
  <c r="H3" i="4"/>
  <c r="H4" i="3"/>
  <c r="I4" i="3"/>
  <c r="O4" i="3"/>
  <c r="P4" i="3"/>
  <c r="V4" i="3"/>
  <c r="W4" i="3"/>
  <c r="AC4" i="3"/>
  <c r="AD4" i="3"/>
  <c r="AJ4" i="3"/>
  <c r="AK4" i="3"/>
  <c r="AQ4" i="3"/>
  <c r="AR4" i="3"/>
  <c r="AX4" i="3"/>
  <c r="AY4" i="3"/>
  <c r="BE4" i="3"/>
  <c r="BF4" i="3"/>
  <c r="BL4" i="3"/>
  <c r="BM4" i="3"/>
  <c r="H5" i="3"/>
  <c r="I5" i="3"/>
  <c r="O5" i="3"/>
  <c r="P5" i="3"/>
  <c r="V5" i="3"/>
  <c r="W5" i="3"/>
  <c r="AC5" i="3"/>
  <c r="AD5" i="3"/>
  <c r="AJ5" i="3"/>
  <c r="AK5" i="3"/>
  <c r="AQ5" i="3"/>
  <c r="AR5" i="3"/>
  <c r="AX5" i="3"/>
  <c r="AY5" i="3"/>
  <c r="BE5" i="3"/>
  <c r="BF5" i="3"/>
  <c r="BL5" i="3"/>
  <c r="BM5" i="3"/>
  <c r="H6" i="3"/>
  <c r="I6" i="3"/>
  <c r="O6" i="3"/>
  <c r="P6" i="3"/>
  <c r="V6" i="3"/>
  <c r="W6" i="3"/>
  <c r="AC6" i="3"/>
  <c r="AD6" i="3"/>
  <c r="AJ6" i="3"/>
  <c r="AK6" i="3"/>
  <c r="AQ6" i="3"/>
  <c r="AR6" i="3"/>
  <c r="AX6" i="3"/>
  <c r="AY6" i="3"/>
  <c r="BE6" i="3"/>
  <c r="BF6" i="3"/>
  <c r="BL6" i="3"/>
  <c r="BM6" i="3"/>
  <c r="H7" i="3"/>
  <c r="I7" i="3"/>
  <c r="O7" i="3"/>
  <c r="P7" i="3"/>
  <c r="V7" i="3"/>
  <c r="W7" i="3"/>
  <c r="AC7" i="3"/>
  <c r="AD7" i="3"/>
  <c r="AJ7" i="3"/>
  <c r="AK7" i="3"/>
  <c r="AQ7" i="3"/>
  <c r="AR7" i="3"/>
  <c r="AX7" i="3"/>
  <c r="AY7" i="3"/>
  <c r="BE7" i="3"/>
  <c r="BF7" i="3"/>
  <c r="BL7" i="3"/>
  <c r="BM7" i="3"/>
  <c r="I8" i="3"/>
  <c r="O8" i="3"/>
  <c r="P8" i="3"/>
  <c r="V8" i="3"/>
  <c r="W8" i="3"/>
  <c r="AC8" i="3"/>
  <c r="AD8" i="3"/>
  <c r="AJ8" i="3"/>
  <c r="AK8" i="3"/>
  <c r="AQ8" i="3"/>
  <c r="AR8" i="3"/>
  <c r="AX8" i="3"/>
  <c r="AY8" i="3"/>
  <c r="BE8" i="3"/>
  <c r="BF8" i="3"/>
  <c r="BL8" i="3"/>
  <c r="BM8" i="3"/>
  <c r="J21" i="8"/>
  <c r="AT12" i="8"/>
  <c r="AS12" i="8"/>
  <c r="AO12" i="8"/>
  <c r="AN12" i="8"/>
  <c r="AJ12" i="8"/>
  <c r="AI12" i="8"/>
  <c r="AE12" i="8"/>
  <c r="AD12" i="8"/>
  <c r="Z12" i="8"/>
  <c r="Y12" i="8"/>
  <c r="U12" i="8"/>
  <c r="T12" i="8"/>
  <c r="P12" i="8"/>
  <c r="O12" i="8"/>
  <c r="K12" i="8"/>
  <c r="J12" i="8"/>
  <c r="F12" i="8"/>
  <c r="E12" i="8"/>
  <c r="AT11" i="8"/>
  <c r="AS11" i="8"/>
  <c r="AO11" i="8"/>
  <c r="AN11" i="8"/>
  <c r="AJ11" i="8"/>
  <c r="AI11" i="8"/>
  <c r="AE11" i="8"/>
  <c r="AD11" i="8"/>
  <c r="Z11" i="8"/>
  <c r="Y11" i="8"/>
  <c r="U11" i="8"/>
  <c r="T11" i="8"/>
  <c r="P11" i="8"/>
  <c r="O11" i="8"/>
  <c r="K11" i="8"/>
  <c r="J11" i="8"/>
  <c r="F11" i="8"/>
  <c r="E11" i="8"/>
  <c r="AT10" i="8"/>
  <c r="AS10" i="8"/>
  <c r="AO10" i="8"/>
  <c r="AN10" i="8"/>
  <c r="AJ10" i="8"/>
  <c r="AI10" i="8"/>
  <c r="AE10" i="8"/>
  <c r="AD10" i="8"/>
  <c r="Z10" i="8"/>
  <c r="Y10" i="8"/>
  <c r="U10" i="8"/>
  <c r="T10" i="8"/>
  <c r="P10" i="8"/>
  <c r="O10" i="8"/>
  <c r="K10" i="8"/>
  <c r="J10" i="8"/>
  <c r="F10" i="8"/>
  <c r="E10" i="8"/>
  <c r="AT9" i="8"/>
  <c r="AS9" i="8"/>
  <c r="AO9" i="8"/>
  <c r="AN9" i="8"/>
  <c r="AJ9" i="8"/>
  <c r="AI9" i="8"/>
  <c r="AE9" i="8"/>
  <c r="AD9" i="8"/>
  <c r="Z9" i="8"/>
  <c r="Y9" i="8"/>
  <c r="U9" i="8"/>
  <c r="T9" i="8"/>
  <c r="P9" i="8"/>
  <c r="O9" i="8"/>
  <c r="K9" i="8"/>
  <c r="J9" i="8"/>
  <c r="F9" i="8"/>
  <c r="E9" i="8"/>
  <c r="AT8" i="8"/>
  <c r="AS8" i="8"/>
  <c r="AO8" i="8"/>
  <c r="AN8" i="8"/>
  <c r="AJ8" i="8"/>
  <c r="AI8" i="8"/>
  <c r="AE8" i="8"/>
  <c r="AD8" i="8"/>
  <c r="Z8" i="8"/>
  <c r="Y8" i="8"/>
  <c r="U8" i="8"/>
  <c r="T8" i="8"/>
  <c r="P8" i="8"/>
  <c r="O8" i="8"/>
  <c r="K8" i="8"/>
  <c r="J8" i="8"/>
  <c r="F8" i="8"/>
  <c r="E8" i="8"/>
  <c r="AT7" i="8"/>
  <c r="AS7" i="8"/>
  <c r="AO7" i="8"/>
  <c r="AN7" i="8"/>
  <c r="AJ7" i="8"/>
  <c r="AI7" i="8"/>
  <c r="AE7" i="8"/>
  <c r="AD7" i="8"/>
  <c r="Z7" i="8"/>
  <c r="Y7" i="8"/>
  <c r="U7" i="8"/>
  <c r="T7" i="8"/>
  <c r="P7" i="8"/>
  <c r="O7" i="8"/>
  <c r="K7" i="8"/>
  <c r="J7" i="8"/>
  <c r="F7" i="8"/>
  <c r="AT6" i="8"/>
  <c r="AS6" i="8"/>
  <c r="AO6" i="8"/>
  <c r="AN6" i="8"/>
  <c r="AJ6" i="8"/>
  <c r="AI6" i="8"/>
  <c r="AE6" i="8"/>
  <c r="AD6" i="8"/>
  <c r="Z6" i="8"/>
  <c r="Y6" i="8"/>
  <c r="U6" i="8"/>
  <c r="T6" i="8"/>
  <c r="P6" i="8"/>
  <c r="O6" i="8"/>
  <c r="K6" i="8"/>
  <c r="J6" i="8"/>
  <c r="E6" i="8"/>
  <c r="F6" i="8"/>
  <c r="AT5" i="8"/>
  <c r="AS5" i="8"/>
  <c r="AO5" i="8"/>
  <c r="AN5" i="8"/>
  <c r="AJ5" i="8"/>
  <c r="AI5" i="8"/>
  <c r="AE5" i="8"/>
  <c r="AD5" i="8"/>
  <c r="Z5" i="8"/>
  <c r="Y5" i="8"/>
  <c r="U5" i="8"/>
  <c r="T5" i="8"/>
  <c r="P5" i="8"/>
  <c r="O5" i="8"/>
  <c r="K5" i="8"/>
  <c r="J5" i="8"/>
  <c r="E5" i="8"/>
  <c r="F5" i="8"/>
  <c r="AT4" i="8"/>
  <c r="AS4" i="8"/>
  <c r="AO4" i="8"/>
  <c r="AN4" i="8"/>
  <c r="AJ4" i="8"/>
  <c r="AI4" i="8"/>
  <c r="AE4" i="8"/>
  <c r="AD4" i="8"/>
  <c r="Z4" i="8"/>
  <c r="Y4" i="8"/>
  <c r="U4" i="8"/>
  <c r="T4" i="8"/>
  <c r="P4" i="8"/>
  <c r="O4" i="8"/>
  <c r="K4" i="8"/>
  <c r="E4" i="8"/>
  <c r="J4" i="8"/>
  <c r="F4" i="8"/>
  <c r="AT3" i="8"/>
  <c r="AS3" i="8"/>
  <c r="AO3" i="8"/>
  <c r="AN3" i="8"/>
  <c r="AJ3" i="8"/>
  <c r="AI3" i="8"/>
  <c r="AE3" i="8"/>
  <c r="AD3" i="8"/>
  <c r="Z3" i="8"/>
  <c r="Y3" i="8"/>
  <c r="U3" i="8"/>
  <c r="T3" i="8"/>
  <c r="P3" i="8"/>
  <c r="O3" i="8"/>
  <c r="K3" i="8"/>
  <c r="E3" i="8"/>
  <c r="J3" i="8"/>
  <c r="F3" i="8"/>
  <c r="BM3" i="3"/>
  <c r="BL3" i="3"/>
  <c r="BE3" i="3"/>
  <c r="AX3" i="3"/>
  <c r="AQ3" i="3"/>
  <c r="AJ3" i="3"/>
  <c r="AC3" i="3"/>
  <c r="V3" i="3"/>
  <c r="H3" i="3"/>
  <c r="O3" i="3"/>
  <c r="V12" i="2"/>
  <c r="V13" i="2"/>
  <c r="V14" i="2"/>
  <c r="V15" i="2"/>
  <c r="V11" i="2"/>
  <c r="V9" i="2"/>
  <c r="BL12" i="2"/>
  <c r="BL13" i="2"/>
  <c r="BL14" i="2"/>
  <c r="BL15" i="2"/>
  <c r="BL11" i="2"/>
  <c r="BE12" i="2"/>
  <c r="BE13" i="2"/>
  <c r="BE14" i="2"/>
  <c r="BE15" i="2"/>
  <c r="BE11" i="2"/>
  <c r="AX12" i="2"/>
  <c r="AX13" i="2"/>
  <c r="AX14" i="2"/>
  <c r="AX15" i="2"/>
  <c r="AX11" i="2"/>
  <c r="AQ12" i="2"/>
  <c r="AQ13" i="2"/>
  <c r="AQ14" i="2"/>
  <c r="AQ15" i="2"/>
  <c r="AQ11" i="2"/>
  <c r="AJ12" i="2"/>
  <c r="AJ13" i="2"/>
  <c r="AJ14" i="2"/>
  <c r="AJ15" i="2"/>
  <c r="AJ11" i="2"/>
  <c r="AJ9" i="2"/>
  <c r="AJ10" i="2"/>
  <c r="AC12" i="2"/>
  <c r="AC13" i="2"/>
  <c r="AC14" i="2"/>
  <c r="AC15" i="2"/>
  <c r="AC11" i="2"/>
  <c r="AC9" i="2"/>
  <c r="AC10" i="2"/>
  <c r="O10" i="2"/>
  <c r="O15" i="2"/>
  <c r="O12" i="2"/>
  <c r="O13" i="2"/>
  <c r="H14" i="2"/>
  <c r="O14" i="2"/>
  <c r="O11" i="2"/>
  <c r="V10" i="2"/>
  <c r="H10" i="2"/>
  <c r="H9" i="2"/>
  <c r="O9" i="2"/>
  <c r="BF3" i="3"/>
  <c r="AY3" i="3"/>
  <c r="AR3" i="3"/>
  <c r="AK3" i="3"/>
  <c r="AD3" i="3"/>
  <c r="W3" i="3"/>
  <c r="P3" i="3"/>
  <c r="I3" i="3"/>
  <c r="BM15" i="2"/>
  <c r="BM11" i="2"/>
  <c r="BM9" i="2"/>
  <c r="BF15" i="2"/>
  <c r="BF11" i="2"/>
  <c r="BF9" i="2"/>
  <c r="AR15" i="2"/>
  <c r="AR11" i="2"/>
  <c r="AR9" i="2"/>
  <c r="AY15" i="2"/>
  <c r="AY11" i="2"/>
  <c r="AY9" i="2"/>
  <c r="AK15" i="2"/>
  <c r="AK11" i="2"/>
  <c r="AK9" i="2"/>
  <c r="AD15" i="2"/>
  <c r="AD11" i="2"/>
  <c r="AD9" i="2"/>
  <c r="W15" i="2"/>
  <c r="W11" i="2"/>
  <c r="W9" i="2"/>
  <c r="P15" i="2"/>
  <c r="P11" i="2"/>
  <c r="P9" i="2"/>
  <c r="I15" i="2"/>
  <c r="I11" i="2"/>
  <c r="I9" i="2"/>
  <c r="BM10" i="2"/>
  <c r="BM12" i="2"/>
  <c r="BM13" i="2"/>
  <c r="BM14" i="2"/>
  <c r="BF10" i="2"/>
  <c r="BF12" i="2"/>
  <c r="BF13" i="2"/>
  <c r="BF14" i="2"/>
  <c r="AY10" i="2"/>
  <c r="AY12" i="2"/>
  <c r="AY13" i="2"/>
  <c r="AY14" i="2"/>
  <c r="AR10" i="2"/>
  <c r="AR12" i="2"/>
  <c r="AR13" i="2"/>
  <c r="AR14" i="2"/>
  <c r="AK10" i="2"/>
  <c r="AK12" i="2"/>
  <c r="AK13" i="2"/>
  <c r="AK14" i="2"/>
  <c r="AD10" i="2"/>
  <c r="AD12" i="2"/>
  <c r="AD13" i="2"/>
  <c r="AD14" i="2"/>
  <c r="W10" i="2"/>
  <c r="W12" i="2"/>
  <c r="W13" i="2"/>
  <c r="W14" i="2"/>
  <c r="P10" i="2"/>
  <c r="P12" i="2"/>
  <c r="P13" i="2"/>
  <c r="P14" i="2"/>
  <c r="I10" i="2"/>
  <c r="I12" i="2"/>
  <c r="I13" i="2"/>
  <c r="I14" i="2"/>
  <c r="BL4" i="1"/>
  <c r="BL5" i="1"/>
  <c r="BL6" i="1"/>
  <c r="BL7" i="1"/>
  <c r="BL3" i="1"/>
  <c r="BE4" i="1"/>
  <c r="BE5" i="1"/>
  <c r="BE6" i="1"/>
  <c r="BE7" i="1"/>
  <c r="BE3" i="1"/>
  <c r="AX4" i="1"/>
  <c r="AX5" i="1"/>
  <c r="AX6" i="1"/>
  <c r="AX7" i="1"/>
  <c r="AX3" i="1"/>
  <c r="AQ4" i="1"/>
  <c r="AQ5" i="1"/>
  <c r="AQ6" i="1"/>
  <c r="AQ7" i="1"/>
  <c r="AQ3" i="1"/>
  <c r="AJ4" i="1"/>
  <c r="AJ5" i="1"/>
  <c r="AJ6" i="1"/>
  <c r="AJ7" i="1"/>
  <c r="AJ3" i="1"/>
  <c r="AC4" i="1"/>
  <c r="AC5" i="1"/>
  <c r="AC6" i="1"/>
  <c r="AC7" i="1"/>
  <c r="AC3" i="1"/>
  <c r="V4" i="1"/>
  <c r="V5" i="1"/>
  <c r="V6" i="1"/>
  <c r="V7" i="1"/>
  <c r="V3" i="1"/>
  <c r="O4" i="1"/>
  <c r="O5" i="1"/>
  <c r="O6" i="1"/>
  <c r="O7" i="1"/>
  <c r="O3" i="1"/>
  <c r="H4" i="1"/>
  <c r="H5" i="1"/>
  <c r="H6" i="1"/>
  <c r="H7" i="1"/>
  <c r="H3" i="1"/>
  <c r="H15" i="2"/>
  <c r="BL10" i="2"/>
  <c r="BE10" i="2"/>
  <c r="AX10" i="2"/>
  <c r="AQ10" i="2"/>
  <c r="BL9" i="2"/>
  <c r="BE9" i="2"/>
  <c r="AQ9" i="2"/>
  <c r="AX9" i="2"/>
  <c r="BW9" i="5"/>
  <c r="BS9" i="5"/>
  <c r="BO9" i="5"/>
  <c r="BK9" i="5"/>
  <c r="BG9" i="5"/>
  <c r="BC9" i="5"/>
  <c r="AY9" i="5"/>
  <c r="BW8" i="5"/>
  <c r="BS8" i="5"/>
  <c r="BO8" i="5"/>
  <c r="BK8" i="5"/>
  <c r="BG8" i="5"/>
  <c r="BC8" i="5"/>
  <c r="AY8" i="5"/>
  <c r="BW7" i="5"/>
  <c r="BS7" i="5"/>
  <c r="BO7" i="5"/>
  <c r="BK7" i="5"/>
  <c r="BG7" i="5"/>
  <c r="BC7" i="5"/>
  <c r="AY7" i="5"/>
  <c r="BW6" i="5"/>
  <c r="BS6" i="5"/>
  <c r="BO6" i="5"/>
  <c r="BK6" i="5"/>
  <c r="BG6" i="5"/>
  <c r="BC6" i="5"/>
  <c r="AY6" i="5"/>
  <c r="BK7" i="1"/>
  <c r="BD7" i="1"/>
  <c r="AW7" i="1"/>
  <c r="AP7" i="1"/>
  <c r="AI7" i="1"/>
  <c r="AB7" i="1"/>
  <c r="U7" i="1"/>
  <c r="BK6" i="1"/>
  <c r="BD6" i="1"/>
  <c r="AW6" i="1"/>
  <c r="AP6" i="1"/>
  <c r="AI6" i="1"/>
  <c r="AB6" i="1"/>
  <c r="U6" i="1"/>
  <c r="N6" i="1"/>
  <c r="G6" i="1"/>
  <c r="BK5" i="1"/>
  <c r="BD5" i="1"/>
  <c r="AW5" i="1"/>
  <c r="AP5" i="1"/>
  <c r="AI5" i="1"/>
  <c r="AB5" i="1"/>
  <c r="U5" i="1"/>
  <c r="BK4" i="1"/>
  <c r="BD4" i="1"/>
  <c r="AW4" i="1"/>
  <c r="AP4" i="1"/>
  <c r="AI4" i="1"/>
  <c r="AB4" i="1"/>
  <c r="U4" i="1"/>
  <c r="N4" i="1"/>
  <c r="G4" i="1"/>
  <c r="BK3" i="1"/>
  <c r="BD3" i="1"/>
  <c r="AW3" i="1"/>
  <c r="AP3" i="1"/>
  <c r="AI3" i="1"/>
  <c r="AB3" i="1"/>
  <c r="U3" i="1"/>
  <c r="N3" i="1"/>
  <c r="G3" i="1"/>
</calcChain>
</file>

<file path=xl/sharedStrings.xml><?xml version="1.0" encoding="utf-8"?>
<sst xmlns="http://schemas.openxmlformats.org/spreadsheetml/2006/main" count="1611" uniqueCount="348">
  <si>
    <t>Catalogue Number</t>
  </si>
  <si>
    <t>Portion</t>
  </si>
  <si>
    <t>Sex</t>
  </si>
  <si>
    <t>Male Femer</t>
  </si>
  <si>
    <t>Unfused Femur, Sex Unknown</t>
  </si>
  <si>
    <t>VB age est A (yr)</t>
  </si>
  <si>
    <t>VB age est B (yr)</t>
  </si>
  <si>
    <t>VB age est C (yr)</t>
  </si>
  <si>
    <t>VB age est Average (yr)</t>
  </si>
  <si>
    <t>VB age est A (mo.)</t>
  </si>
  <si>
    <t>VB age est  B (mo.)</t>
  </si>
  <si>
    <t>VB age est C (mo.)</t>
  </si>
  <si>
    <t>VB age est Average (mo.)</t>
  </si>
  <si>
    <t>Comments</t>
  </si>
  <si>
    <t xml:space="preserve">Total Length A </t>
  </si>
  <si>
    <t>Total Length B</t>
  </si>
  <si>
    <t>Total Length C</t>
  </si>
  <si>
    <t>Total Length Average</t>
  </si>
  <si>
    <t>Midline Length A</t>
  </si>
  <si>
    <t>Midline Length B</t>
  </si>
  <si>
    <t>Midline Length C</t>
  </si>
  <si>
    <t>Midline Length Average</t>
  </si>
  <si>
    <t xml:space="preserve">Distal Width A </t>
  </si>
  <si>
    <t>Distal Width B</t>
  </si>
  <si>
    <t>Distal Width C</t>
  </si>
  <si>
    <t>Distal Width Average</t>
  </si>
  <si>
    <t xml:space="preserve">Distal Thickness A </t>
  </si>
  <si>
    <t>Distal Thickness B</t>
  </si>
  <si>
    <t>Distal Thickness C</t>
  </si>
  <si>
    <t>Distal Thickness Average</t>
  </si>
  <si>
    <t>Midshaft Width A (fused/unfused)</t>
  </si>
  <si>
    <t>Midshaft Width  B (fused/unfused)</t>
  </si>
  <si>
    <t>Midshaft Width C (fused/unfused)</t>
  </si>
  <si>
    <t>Midshaft Width (fused/unfused) Average</t>
  </si>
  <si>
    <t>Midshaft Thickness A (fused/unfused)</t>
  </si>
  <si>
    <t>Midshaft Thickness  B (fused/unfused)</t>
  </si>
  <si>
    <t>Midshaft Thickness C (fused/unfused)</t>
  </si>
  <si>
    <t>Midshaft Thickness (fused/unfused) Average</t>
  </si>
  <si>
    <t>Proximal Width A (&lt;35.0mm)</t>
  </si>
  <si>
    <t xml:space="preserve">Proximal Width B </t>
  </si>
  <si>
    <t>Proximal Width C (&lt;35.0mm)</t>
  </si>
  <si>
    <t>Proximal Width Average</t>
  </si>
  <si>
    <t>Min. Proximal Tickness A</t>
  </si>
  <si>
    <t>Min. Proximal Tickness B</t>
  </si>
  <si>
    <t>Min. Proximal Tickness C</t>
  </si>
  <si>
    <t>Min Proximal Thickness Average</t>
  </si>
  <si>
    <t>Max. Proximal Tickness A</t>
  </si>
  <si>
    <t>Max. Proximal Tickness B</t>
  </si>
  <si>
    <t>Max. Proximal Tickness C</t>
  </si>
  <si>
    <t>Max. Proximal Thickness Average</t>
  </si>
  <si>
    <t>Total Length A  (&lt;85.0mm)</t>
  </si>
  <si>
    <t xml:space="preserve">Total Length B (&lt;85.0mm) </t>
  </si>
  <si>
    <t>Total Length C (&lt;85.0mm)</t>
  </si>
  <si>
    <t>Midline Length A (&lt;80.0mm)</t>
  </si>
  <si>
    <t>Midline Length B (&lt;80.0mm)</t>
  </si>
  <si>
    <t>Midline Length C (&lt;80.0mm)</t>
  </si>
  <si>
    <t>Distal Width A (&lt;33.0mm)</t>
  </si>
  <si>
    <t>Distal Width B (&lt;33.0mm)</t>
  </si>
  <si>
    <t>Distal Width C (&lt;33.0mm)</t>
  </si>
  <si>
    <t>Distal Thickness A (&lt;15.0mm)</t>
  </si>
  <si>
    <t>Distal Thickness B (&lt;15.0mm)</t>
  </si>
  <si>
    <t>Distal Thickness C (&lt;15.0mm)</t>
  </si>
  <si>
    <t>Midshaft Width A (fused/unfused) (&lt;16.5mm)</t>
  </si>
  <si>
    <t>Midshaft Width  B (fused/unfused) (&lt;16.5mm)</t>
  </si>
  <si>
    <t>Midshaft Width C (fused/unfused) (&lt;16.5mm)</t>
  </si>
  <si>
    <t xml:space="preserve">Midshaft Width (fused/unfused) (&lt;16.5mm)  Average </t>
  </si>
  <si>
    <t>Proximal Width B (&lt;35.0mm)</t>
  </si>
  <si>
    <t>Proximal Width  (&lt;35.0mm) Average</t>
  </si>
  <si>
    <t>Midshaft Thickness A (fused/unfused) (&lt;12.5mm)</t>
  </si>
  <si>
    <t>Midshaft Thickness  B (fused/unfused) (&lt;12.5mm)</t>
  </si>
  <si>
    <t>Midshaft Thickness C (fused/unfused) (&lt;12.5mm)</t>
  </si>
  <si>
    <t>Midshaft Thickness  (fused/unfused) (&lt;12.5mm) Average</t>
  </si>
  <si>
    <t>Min. Proximal Tickness A (&lt;11.0mm)</t>
  </si>
  <si>
    <t>Min. Proximal Tickness B (&lt;11.0mm)</t>
  </si>
  <si>
    <t>Min. Proximal Tickness C (&lt;11.0mm)</t>
  </si>
  <si>
    <t>Min. Proximal Tickness (&lt;11.0mm) Average</t>
  </si>
  <si>
    <t>Max. Proximal Tickness A (&lt;20.0mm)</t>
  </si>
  <si>
    <t>Max. Proximal Tickness B (&lt;20.0mm)</t>
  </si>
  <si>
    <t>Max. Proximal Tickness C (&lt;20.0mm)</t>
  </si>
  <si>
    <t>Max. Proximal Tickness (&lt;20.0mm) Average</t>
  </si>
  <si>
    <t>Proximal + Shaft</t>
  </si>
  <si>
    <t>N/A</t>
  </si>
  <si>
    <t>Unknown Juvenile</t>
  </si>
  <si>
    <t>1.61 - 2.08</t>
  </si>
  <si>
    <t>1.82 - 1.93</t>
  </si>
  <si>
    <t>1.55 - 1.87</t>
  </si>
  <si>
    <t>1.62 - 1.95</t>
  </si>
  <si>
    <t>19.28 - 25.02</t>
  </si>
  <si>
    <t>19.49 - 23.92</t>
  </si>
  <si>
    <t>18.56 - 22.45</t>
  </si>
  <si>
    <t>19.41 - 23.41</t>
  </si>
  <si>
    <t>Partial Proximal and Partial Distal, Complete Shaft</t>
  </si>
  <si>
    <t>Female</t>
  </si>
  <si>
    <t>F</t>
  </si>
  <si>
    <t>4.02 - 5.24</t>
  </si>
  <si>
    <t>3.55 - 6.03</t>
  </si>
  <si>
    <t xml:space="preserve">48.2 - 62.9 </t>
  </si>
  <si>
    <t>42.64 - 72.31</t>
  </si>
  <si>
    <t>some charring</t>
  </si>
  <si>
    <t>Complete</t>
  </si>
  <si>
    <t>Male</t>
  </si>
  <si>
    <t>1.07 - 4.8</t>
  </si>
  <si>
    <t>1.07 - 4.84</t>
  </si>
  <si>
    <t>0.53 - 4.8</t>
  </si>
  <si>
    <t>12.86 - 57.66</t>
  </si>
  <si>
    <t>6.33 - 57.89</t>
  </si>
  <si>
    <t>Fits Distal Epiphysis of 2280</t>
  </si>
  <si>
    <t>Proximal</t>
  </si>
  <si>
    <t>Male?</t>
  </si>
  <si>
    <t>2.45 - 3.73</t>
  </si>
  <si>
    <t>2.37 - 2.92</t>
  </si>
  <si>
    <t>2.41 - 3.31</t>
  </si>
  <si>
    <t>29.38 - 44.73</t>
  </si>
  <si>
    <t>28.41 - 35.01</t>
  </si>
  <si>
    <t>28.95 - 39.75</t>
  </si>
  <si>
    <t>Distal Epiphysis</t>
  </si>
  <si>
    <t>Male ?</t>
  </si>
  <si>
    <t>Fits 2271</t>
  </si>
  <si>
    <t>1.93 - 4.56</t>
  </si>
  <si>
    <t>2.05 - 5.07</t>
  </si>
  <si>
    <t>1.99 - 5.02</t>
  </si>
  <si>
    <t>23.61 - 59.55</t>
  </si>
  <si>
    <t>24.62 - 60.88</t>
  </si>
  <si>
    <t>23.88 - 60.21</t>
  </si>
  <si>
    <t>Cut marks on the posterior side of proximal shaft - Outliers in the data</t>
  </si>
  <si>
    <t>Distal + Shaft</t>
  </si>
  <si>
    <t>Unknown</t>
  </si>
  <si>
    <t>medial</t>
  </si>
  <si>
    <t>1.54 - 4.68 (17.16)</t>
  </si>
  <si>
    <t>1.31 - 4.4</t>
  </si>
  <si>
    <t>1.57 - 4.54</t>
  </si>
  <si>
    <t>18.47 - 56.15 (205.91)</t>
  </si>
  <si>
    <t>15.75 - 52.77</t>
  </si>
  <si>
    <t>18.83 - 54.47</t>
  </si>
  <si>
    <t>Process of fusing</t>
  </si>
  <si>
    <t>1.62 - 4.85</t>
  </si>
  <si>
    <t>1.61 - 4.82</t>
  </si>
  <si>
    <t>1.62 - 4.84</t>
  </si>
  <si>
    <t>29.35 - 57.91         ( 287.49)</t>
  </si>
  <si>
    <t>19.3 - 57.8</t>
  </si>
  <si>
    <t>19.42 - 58.03</t>
  </si>
  <si>
    <t>Shaft</t>
  </si>
  <si>
    <t>6.67 - 8.97</t>
  </si>
  <si>
    <t>5.47 - 7.95</t>
  </si>
  <si>
    <t>5.22 - 8.24</t>
  </si>
  <si>
    <t>5.5 - 8.13</t>
  </si>
  <si>
    <t>80.07 - 107.57</t>
  </si>
  <si>
    <t>65.6 - 95.35</t>
  </si>
  <si>
    <t>62.58 - 98.92</t>
  </si>
  <si>
    <t>66.11 - 97.57</t>
  </si>
  <si>
    <t>0.431 - 0.9</t>
  </si>
  <si>
    <t>0.45 - 0.83</t>
  </si>
  <si>
    <t>0.38 - 0.92</t>
  </si>
  <si>
    <t>0.46 - 0.88</t>
  </si>
  <si>
    <t>5.18 - 10.77</t>
  </si>
  <si>
    <t>5.44 - 9.92</t>
  </si>
  <si>
    <t>4.53 - 10.98</t>
  </si>
  <si>
    <t>5.49 - 10.57</t>
  </si>
  <si>
    <t>Proximal &amp; Shaft + Partial Distal</t>
  </si>
  <si>
    <t>0.19 - 1.16</t>
  </si>
  <si>
    <t>0.18 - 1.-3</t>
  </si>
  <si>
    <t>0.22 - 1.02</t>
  </si>
  <si>
    <t>0.19 - 1.07</t>
  </si>
  <si>
    <t>2.26 - 13.98</t>
  </si>
  <si>
    <t>2.21 - 12.33</t>
  </si>
  <si>
    <t>2.6 - 12.19</t>
  </si>
  <si>
    <t>2.35 - 12.85</t>
  </si>
  <si>
    <t>Fine cutmarks on posterior side of Proximal end of shaft</t>
  </si>
  <si>
    <t>Proximal Epiphysis</t>
  </si>
  <si>
    <t>Element feature: greater trochanter.</t>
  </si>
  <si>
    <t>2.99 - 3.38</t>
  </si>
  <si>
    <t>2.72 - 3.44</t>
  </si>
  <si>
    <t>2.81 - 3.15</t>
  </si>
  <si>
    <t>2.84 - 3.32</t>
  </si>
  <si>
    <t>35.82 - 40.57</t>
  </si>
  <si>
    <t>32.66 - 41.32</t>
  </si>
  <si>
    <t>33.73 - 37.86</t>
  </si>
  <si>
    <t>34.12 - 39.89</t>
  </si>
  <si>
    <t>3.24 - 4.14</t>
  </si>
  <si>
    <t>3.54 - 4.5</t>
  </si>
  <si>
    <t>3.49 - 4.51</t>
  </si>
  <si>
    <t>3.48 - 4.49</t>
  </si>
  <si>
    <t>41.04 - 49.68</t>
  </si>
  <si>
    <t>42.48 - 54</t>
  </si>
  <si>
    <t>41.92 - 54.13</t>
  </si>
  <si>
    <t>41.79 - 53.9</t>
  </si>
  <si>
    <t>4.15 - 5.18</t>
  </si>
  <si>
    <t>3.9 - 4.8</t>
  </si>
  <si>
    <t>4.03 - 4.99</t>
  </si>
  <si>
    <t>49.76 - 62.14</t>
  </si>
  <si>
    <t>46.85 - 57.58</t>
  </si>
  <si>
    <t>48.35 - 59.92</t>
  </si>
  <si>
    <t>1.57 - 2.57</t>
  </si>
  <si>
    <t>2.29 - 3.79</t>
  </si>
  <si>
    <t>1.56 - 2.99</t>
  </si>
  <si>
    <t>18.88 - 30.89</t>
  </si>
  <si>
    <t>27.51 - 45.47</t>
  </si>
  <si>
    <t xml:space="preserve">18.72 - 35.88 </t>
  </si>
  <si>
    <t>1.71 - 3.47</t>
  </si>
  <si>
    <t>1.87 - 3.73</t>
  </si>
  <si>
    <t>1.25 - 3.93</t>
  </si>
  <si>
    <t>0.93 - 3.2</t>
  </si>
  <si>
    <t>20.53 - 41.7</t>
  </si>
  <si>
    <t>22.38 - 44.7</t>
  </si>
  <si>
    <t>15 - 47.16</t>
  </si>
  <si>
    <t>11.2 - 38.37</t>
  </si>
  <si>
    <t>Fine Cut marks on posterior side at proximal end of shaft</t>
  </si>
  <si>
    <t>0.49 - 0.74</t>
  </si>
  <si>
    <t>0.62 - 1.09</t>
  </si>
  <si>
    <t>0.52 - 1.42</t>
  </si>
  <si>
    <t>0.49 - 1.26</t>
  </si>
  <si>
    <t>5.85 - 8.89</t>
  </si>
  <si>
    <t>7.4 - 13.03</t>
  </si>
  <si>
    <t>6.18 - 17.06</t>
  </si>
  <si>
    <t>5.85 - 15.08</t>
  </si>
  <si>
    <t>2.2 - 3.86</t>
  </si>
  <si>
    <t>2.22 - 3.88</t>
  </si>
  <si>
    <t>2.18 - 3.98</t>
  </si>
  <si>
    <t>2.2 - 3.91</t>
  </si>
  <si>
    <t>26.4 - 46.37</t>
  </si>
  <si>
    <t>26.68 - 46.53</t>
  </si>
  <si>
    <t>26.16 - 47.8</t>
  </si>
  <si>
    <t>26.42 - 46.93</t>
  </si>
  <si>
    <t>possible fine cutmarks at proximal end; diaphysis only, no epiphysial ends, but in such a way that cannot determine if fusing is complete. no apparent juvenile cortex</t>
  </si>
  <si>
    <t>1.95 - 3.26</t>
  </si>
  <si>
    <t>0.94 - 3.56</t>
  </si>
  <si>
    <t>0.74 - 3.33</t>
  </si>
  <si>
    <t>1.33 - 3.44</t>
  </si>
  <si>
    <t>22.32 - 39.06</t>
  </si>
  <si>
    <t>11.33 - 42.71</t>
  </si>
  <si>
    <t>8.88 - 39.92</t>
  </si>
  <si>
    <t>15.93 - 41.26</t>
  </si>
  <si>
    <t xml:space="preserve">4.12 - 5.92 </t>
  </si>
  <si>
    <t>4.9 - 4.97</t>
  </si>
  <si>
    <t>3.9 - 5.63</t>
  </si>
  <si>
    <t>4.34 - 5.49</t>
  </si>
  <si>
    <t>49.45 - 71.05</t>
  </si>
  <si>
    <t>58.81 - 59.66</t>
  </si>
  <si>
    <t>46.77 - 67.59</t>
  </si>
  <si>
    <t>52.08 - 65.85</t>
  </si>
  <si>
    <t>Distal</t>
  </si>
  <si>
    <t>3.47 - 4.51</t>
  </si>
  <si>
    <t>3.7 - 4.43</t>
  </si>
  <si>
    <t>3.8 - 4.38</t>
  </si>
  <si>
    <t>3.66 - 4.44</t>
  </si>
  <si>
    <t>41.65 - 54.17</t>
  </si>
  <si>
    <t>44.44 - 53.14</t>
  </si>
  <si>
    <t>45.49 - 52.56</t>
  </si>
  <si>
    <t>43.87 - 53.26</t>
  </si>
  <si>
    <t>1.7 - 2.8</t>
  </si>
  <si>
    <t>1.66 - 3.29</t>
  </si>
  <si>
    <t>3.00 - 1.75</t>
  </si>
  <si>
    <t>0.11 - 1.7</t>
  </si>
  <si>
    <t>20.36 - 33.68</t>
  </si>
  <si>
    <t>19.95 - 39.47</t>
  </si>
  <si>
    <t>36.05 - 21.01</t>
  </si>
  <si>
    <t>1.34 - 20.45</t>
  </si>
  <si>
    <t>Unknown Fetal</t>
  </si>
  <si>
    <t>(-0.71) - (-0.26)</t>
  </si>
  <si>
    <t>(-0.76) - (-0.27)</t>
  </si>
  <si>
    <t>(-0.76) - (-0.26)</t>
  </si>
  <si>
    <t>(-0.73) - (-0.28)</t>
  </si>
  <si>
    <t>(-8.46) - (-3.12)</t>
  </si>
  <si>
    <t>(-9.12) - (-3.23)</t>
  </si>
  <si>
    <t>(-9.15) - (-3.12)</t>
  </si>
  <si>
    <t>(-8.79) - (-3.40)</t>
  </si>
  <si>
    <t>Change Stratum</t>
  </si>
  <si>
    <t>Shaft &amp; Partial Proximal End</t>
  </si>
  <si>
    <t>Fetal</t>
  </si>
  <si>
    <t xml:space="preserve"> N/A</t>
  </si>
  <si>
    <t>(-0.51) - (-0.32)</t>
  </si>
  <si>
    <t>(-0.64) - (-0.37)</t>
  </si>
  <si>
    <t>(-0.66) - (-0.31)</t>
  </si>
  <si>
    <t>(-0.6) - (-0.33)</t>
  </si>
  <si>
    <t>(-6.11) - (-3.81)</t>
  </si>
  <si>
    <t>(-7.67) - (-4.42)</t>
  </si>
  <si>
    <t>(-7.87) - (-3.74)</t>
  </si>
  <si>
    <t>(-7.21) - (-4.02)</t>
  </si>
  <si>
    <t xml:space="preserve">Round B took measurements for Fused elements. Distal Thickness doesn't work. Need to evaluate  these measurements </t>
  </si>
  <si>
    <t>Total Length Strd Dev</t>
  </si>
  <si>
    <t>Midline Length Strd Dev</t>
  </si>
  <si>
    <t>Distal Width Strd Dev</t>
  </si>
  <si>
    <t>Distal Thickness Strd Dev</t>
  </si>
  <si>
    <t>Midshaft Width (fused/unfused) (&lt;16.5mm)  Strd Dev</t>
  </si>
  <si>
    <t>Proximal Width  (&lt;35.0mm) Strd Dev</t>
  </si>
  <si>
    <t>Midshaft Thickness  (fused/unfused) (&lt;12.5mm) Strd Dev</t>
  </si>
  <si>
    <t>Min. Proximal Tickness (&lt;11.0mm) Strd Dev</t>
  </si>
  <si>
    <t>Max. Proximal Tickness (&lt;20.0mm) Strd Dev</t>
  </si>
  <si>
    <t>Midshaft Width (fused/unfused) Strd Dev</t>
  </si>
  <si>
    <t>Midshaft Thickness (fused/unfused) Strd Dev</t>
  </si>
  <si>
    <t>Proximal Width Strd Dev</t>
  </si>
  <si>
    <t>Min Proximal Thickness Strd Dev</t>
  </si>
  <si>
    <t>Max. Proximal Thickness Strd Dev</t>
  </si>
  <si>
    <t>Total Length (Yr)</t>
  </si>
  <si>
    <t>Total Length (Mo)</t>
  </si>
  <si>
    <t>Midline Length (Yr)</t>
  </si>
  <si>
    <t>Midline Length (Mo)</t>
  </si>
  <si>
    <t>Distal Width (Yr)</t>
  </si>
  <si>
    <t>Distal Width (Mo)</t>
  </si>
  <si>
    <t>Distal Thickness (Yr)</t>
  </si>
  <si>
    <t>Distal Thickness (Mo)</t>
  </si>
  <si>
    <t>Midshaft Width (fused/unfused) (&lt;16.5mm)  (Yr)</t>
  </si>
  <si>
    <t>Midshaft Width (fused/unfused) (&lt;16.5mm)  (Mo)</t>
  </si>
  <si>
    <t>Proximal Width  (&lt;35.0mm) (Yr)</t>
  </si>
  <si>
    <t>Proximal Width  (&lt;35.0mm) (Mo)</t>
  </si>
  <si>
    <t>Midshaft Thickness  (fused/unfused) (&lt;12.5mm) (Yr)</t>
  </si>
  <si>
    <t>Midshaft Thickness  (fused/unfused) (&lt;12.5mm) (Mo)</t>
  </si>
  <si>
    <t>Min. Proximal Tickness (&lt;11.0mm) (Yr)</t>
  </si>
  <si>
    <t>Min. Proximal Tickness (&lt;11.0mm) (Mo)</t>
  </si>
  <si>
    <t>Max. Proximal Tickness (&lt;20.0mm) (Yr)</t>
  </si>
  <si>
    <t>Max. Proximal Tickness (&lt;20.0mm) (Mo)</t>
  </si>
  <si>
    <t>(-0.28)</t>
  </si>
  <si>
    <t>(-3.4)</t>
  </si>
  <si>
    <t>(-3.41)</t>
  </si>
  <si>
    <t>(-0.26)</t>
  </si>
  <si>
    <t>(-3.16)</t>
  </si>
  <si>
    <t>(-0.71)</t>
  </si>
  <si>
    <t>(-8.47)</t>
  </si>
  <si>
    <t>(-0.6)</t>
  </si>
  <si>
    <t>(-7.21)</t>
  </si>
  <si>
    <t>(-0.44)</t>
  </si>
  <si>
    <t>(-5.23)</t>
  </si>
  <si>
    <t>(-0.33)</t>
  </si>
  <si>
    <t>(-4.02)</t>
  </si>
  <si>
    <t>(-0.73)</t>
  </si>
  <si>
    <t>(-8.79)</t>
  </si>
  <si>
    <t>(-0.38)</t>
  </si>
  <si>
    <t>(-4.64)</t>
  </si>
  <si>
    <t>(-0.27)</t>
  </si>
  <si>
    <t>(-3.29)</t>
  </si>
  <si>
    <t>Femer</t>
  </si>
  <si>
    <t>Fused</t>
  </si>
  <si>
    <t>Max. Proximal Tickness (Mo)</t>
  </si>
  <si>
    <t>Max. Proximal Tickness (Yr)</t>
  </si>
  <si>
    <t>Min. Proximal Tickness (Mo)</t>
  </si>
  <si>
    <t>Min. Proximal Tickness  (Yr)</t>
  </si>
  <si>
    <t>Proximal Width   (Mo)</t>
  </si>
  <si>
    <t>Proximal Width   (Yr)</t>
  </si>
  <si>
    <t xml:space="preserve">Proximal Width C </t>
  </si>
  <si>
    <t xml:space="preserve">Proximal Width A </t>
  </si>
  <si>
    <t>Midshaft Thickness  (fused/unfused)  (Mo)</t>
  </si>
  <si>
    <t>Midshaft Thickness  (fused/unfused) ) (Yr)</t>
  </si>
  <si>
    <t>Midshaft Width (fused/unfused)   (Mo)</t>
  </si>
  <si>
    <t>Midshaft Width (fused/unfused)   (Yr)</t>
  </si>
  <si>
    <t>Fine cutmarks on the posterior side of distal end of shaft. Damage to the proximal end makes width an estimation. Min proximal measurement not working, unfused</t>
  </si>
  <si>
    <t>1,81</t>
  </si>
  <si>
    <t>Midshaft Width Average</t>
  </si>
  <si>
    <t>Midshaft Width Average (mm)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</si>
</sst>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b/>
      <sz val="12"/>
      <name val="Calibri"/>
      <scheme val="minor"/>
    </font>
    <font>
      <sz val="12"/>
      <name val="Calibri"/>
      <scheme val="minor"/>
    </font>
    <font>
      <u/>
      <sz val="10"/>
      <color indexed="12"/>
      <name val="Arial"/>
    </font>
    <font>
      <sz val="12"/>
      <color rgb="FF000000"/>
      <name val="Calibri"/>
      <family val="2"/>
      <scheme val="minor"/>
    </font>
    <font>
      <sz val="8"/>
      <color rgb="FF000000"/>
      <name val="MS Sans Serif"/>
    </font>
    <font>
      <u/>
      <sz val="12"/>
      <color theme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rgb="FFC0C0C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227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02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4" borderId="9" xfId="0" applyFont="1" applyFill="1" applyBorder="1" applyAlignment="1">
      <alignment horizontal="left" wrapText="1"/>
    </xf>
    <xf numFmtId="0" fontId="2" fillId="4" borderId="1" xfId="0" applyFont="1" applyFill="1" applyBorder="1" applyAlignment="1">
      <alignment horizontal="left" wrapText="1"/>
    </xf>
    <xf numFmtId="2" fontId="2" fillId="4" borderId="1" xfId="0" applyNumberFormat="1" applyFont="1" applyFill="1" applyBorder="1" applyAlignment="1">
      <alignment horizontal="left" wrapText="1"/>
    </xf>
    <xf numFmtId="2" fontId="2" fillId="0" borderId="1" xfId="0" applyNumberFormat="1" applyFont="1" applyBorder="1" applyAlignment="1">
      <alignment horizontal="left" wrapText="1"/>
    </xf>
    <xf numFmtId="2" fontId="2" fillId="4" borderId="2" xfId="0" applyNumberFormat="1" applyFont="1" applyFill="1" applyBorder="1" applyAlignment="1">
      <alignment horizontal="left" wrapText="1"/>
    </xf>
    <xf numFmtId="2" fontId="2" fillId="0" borderId="9" xfId="0" applyNumberFormat="1" applyFont="1" applyBorder="1" applyAlignment="1">
      <alignment horizontal="left" wrapText="1"/>
    </xf>
    <xf numFmtId="2" fontId="2" fillId="0" borderId="1" xfId="0" applyNumberFormat="1" applyFont="1" applyFill="1" applyBorder="1" applyAlignment="1">
      <alignment horizontal="left" wrapText="1"/>
    </xf>
    <xf numFmtId="2" fontId="2" fillId="0" borderId="10" xfId="0" applyNumberFormat="1" applyFont="1" applyBorder="1" applyAlignment="1">
      <alignment horizontal="left" wrapText="1"/>
    </xf>
    <xf numFmtId="2" fontId="2" fillId="0" borderId="8" xfId="0" applyNumberFormat="1" applyFont="1" applyBorder="1" applyAlignment="1">
      <alignment horizontal="left" wrapText="1"/>
    </xf>
    <xf numFmtId="2" fontId="2" fillId="0" borderId="2" xfId="0" applyNumberFormat="1" applyFont="1" applyBorder="1" applyAlignment="1">
      <alignment horizontal="left" wrapText="1"/>
    </xf>
    <xf numFmtId="0" fontId="2" fillId="0" borderId="10" xfId="0" applyFont="1" applyFill="1" applyBorder="1" applyAlignment="1" applyProtection="1">
      <alignment horizontal="left" vertical="center" wrapText="1"/>
    </xf>
    <xf numFmtId="0" fontId="2" fillId="0" borderId="8" xfId="0" applyFont="1" applyBorder="1" applyAlignment="1">
      <alignment horizontal="left" wrapText="1"/>
    </xf>
    <xf numFmtId="0" fontId="2" fillId="5" borderId="1" xfId="0" applyFont="1" applyFill="1" applyBorder="1" applyAlignment="1" applyProtection="1">
      <alignment horizontal="left" vertical="center" wrapText="1"/>
    </xf>
    <xf numFmtId="0" fontId="2" fillId="5" borderId="1" xfId="0" applyFont="1" applyFill="1" applyBorder="1" applyAlignment="1">
      <alignment horizontal="left" wrapText="1"/>
    </xf>
    <xf numFmtId="0" fontId="2" fillId="5" borderId="9" xfId="0" applyFont="1" applyFill="1" applyBorder="1" applyAlignment="1">
      <alignment horizontal="left" wrapText="1"/>
    </xf>
    <xf numFmtId="2" fontId="2" fillId="5" borderId="1" xfId="0" applyNumberFormat="1" applyFont="1" applyFill="1" applyBorder="1" applyAlignment="1">
      <alignment horizontal="left" wrapText="1"/>
    </xf>
    <xf numFmtId="2" fontId="2" fillId="5" borderId="2" xfId="0" applyNumberFormat="1" applyFont="1" applyFill="1" applyBorder="1" applyAlignment="1">
      <alignment horizontal="left" wrapText="1"/>
    </xf>
    <xf numFmtId="2" fontId="2" fillId="5" borderId="9" xfId="0" applyNumberFormat="1" applyFont="1" applyFill="1" applyBorder="1" applyAlignment="1">
      <alignment horizontal="left" wrapText="1"/>
    </xf>
    <xf numFmtId="2" fontId="2" fillId="5" borderId="8" xfId="0" applyNumberFormat="1" applyFont="1" applyFill="1" applyBorder="1" applyAlignment="1">
      <alignment horizontal="left" wrapText="1"/>
    </xf>
    <xf numFmtId="0" fontId="2" fillId="5" borderId="10" xfId="0" applyFont="1" applyFill="1" applyBorder="1" applyAlignment="1" applyProtection="1">
      <alignment horizontal="left" vertical="center" wrapText="1"/>
    </xf>
    <xf numFmtId="0" fontId="2" fillId="5" borderId="10" xfId="0" applyFont="1" applyFill="1" applyBorder="1" applyAlignment="1">
      <alignment horizontal="left" wrapText="1"/>
    </xf>
    <xf numFmtId="0" fontId="2" fillId="5" borderId="1" xfId="0" applyFont="1" applyFill="1" applyBorder="1" applyAlignment="1" applyProtection="1">
      <alignment horizontal="left" wrapText="1"/>
    </xf>
    <xf numFmtId="2" fontId="2" fillId="5" borderId="1" xfId="1" applyNumberFormat="1" applyFont="1" applyFill="1" applyBorder="1" applyAlignment="1" applyProtection="1">
      <alignment horizontal="left" wrapText="1"/>
    </xf>
    <xf numFmtId="0" fontId="2" fillId="0" borderId="1" xfId="0" applyFont="1" applyFill="1" applyBorder="1" applyAlignment="1" applyProtection="1">
      <alignment horizontal="left" wrapText="1"/>
    </xf>
    <xf numFmtId="2" fontId="2" fillId="0" borderId="1" xfId="1" applyNumberFormat="1" applyFont="1" applyFill="1" applyBorder="1" applyAlignment="1" applyProtection="1">
      <alignment horizontal="left" wrapText="1"/>
    </xf>
    <xf numFmtId="2" fontId="2" fillId="0" borderId="1" xfId="1" applyNumberFormat="1" applyFont="1" applyBorder="1" applyAlignment="1" applyProtection="1">
      <alignment horizontal="left" wrapText="1"/>
    </xf>
    <xf numFmtId="2" fontId="2" fillId="4" borderId="1" xfId="1" applyNumberFormat="1" applyFont="1" applyFill="1" applyBorder="1" applyAlignment="1" applyProtection="1">
      <alignment horizontal="left" wrapText="1"/>
    </xf>
    <xf numFmtId="2" fontId="2" fillId="4" borderId="1" xfId="0" applyNumberFormat="1" applyFont="1" applyFill="1" applyBorder="1" applyAlignment="1" applyProtection="1">
      <alignment horizontal="left" wrapText="1"/>
    </xf>
    <xf numFmtId="2" fontId="2" fillId="0" borderId="1" xfId="0" applyNumberFormat="1" applyFont="1" applyFill="1" applyBorder="1" applyAlignment="1" applyProtection="1">
      <alignment horizontal="left" wrapText="1"/>
    </xf>
    <xf numFmtId="2" fontId="2" fillId="0" borderId="8" xfId="0" applyNumberFormat="1" applyFont="1" applyFill="1" applyBorder="1" applyAlignment="1">
      <alignment horizontal="left" wrapText="1"/>
    </xf>
    <xf numFmtId="2" fontId="2" fillId="0" borderId="2" xfId="0" applyNumberFormat="1" applyFont="1" applyFill="1" applyBorder="1" applyAlignment="1">
      <alignment horizontal="left" wrapText="1"/>
    </xf>
    <xf numFmtId="2" fontId="2" fillId="0" borderId="9" xfId="0" applyNumberFormat="1" applyFont="1" applyFill="1" applyBorder="1" applyAlignment="1">
      <alignment horizontal="left" wrapText="1"/>
    </xf>
    <xf numFmtId="0" fontId="2" fillId="6" borderId="1" xfId="0" applyFont="1" applyFill="1" applyBorder="1" applyAlignment="1" applyProtection="1">
      <alignment horizontal="left" vertical="center" wrapText="1"/>
    </xf>
    <xf numFmtId="0" fontId="2" fillId="6" borderId="1" xfId="0" applyFont="1" applyFill="1" applyBorder="1" applyAlignment="1" applyProtection="1">
      <alignment horizontal="left" wrapText="1"/>
    </xf>
    <xf numFmtId="0" fontId="2" fillId="6" borderId="9" xfId="0" applyFont="1" applyFill="1" applyBorder="1" applyAlignment="1">
      <alignment horizontal="left" wrapText="1"/>
    </xf>
    <xf numFmtId="0" fontId="2" fillId="6" borderId="1" xfId="0" applyFont="1" applyFill="1" applyBorder="1" applyAlignment="1">
      <alignment horizontal="left" wrapText="1"/>
    </xf>
    <xf numFmtId="2" fontId="2" fillId="6" borderId="1" xfId="0" applyNumberFormat="1" applyFont="1" applyFill="1" applyBorder="1" applyAlignment="1">
      <alignment horizontal="left" wrapText="1"/>
    </xf>
    <xf numFmtId="2" fontId="2" fillId="6" borderId="2" xfId="0" applyNumberFormat="1" applyFont="1" applyFill="1" applyBorder="1" applyAlignment="1">
      <alignment horizontal="left" wrapText="1"/>
    </xf>
    <xf numFmtId="2" fontId="2" fillId="6" borderId="9" xfId="0" applyNumberFormat="1" applyFont="1" applyFill="1" applyBorder="1" applyAlignment="1">
      <alignment horizontal="left" wrapText="1"/>
    </xf>
    <xf numFmtId="2" fontId="2" fillId="6" borderId="10" xfId="0" applyNumberFormat="1" applyFont="1" applyFill="1" applyBorder="1" applyAlignment="1">
      <alignment horizontal="left" wrapText="1"/>
    </xf>
    <xf numFmtId="2" fontId="2" fillId="6" borderId="8" xfId="0" applyNumberFormat="1" applyFont="1" applyFill="1" applyBorder="1" applyAlignment="1">
      <alignment horizontal="left" wrapText="1"/>
    </xf>
    <xf numFmtId="0" fontId="2" fillId="6" borderId="10" xfId="0" applyFont="1" applyFill="1" applyBorder="1" applyAlignment="1" applyProtection="1">
      <alignment horizontal="left" vertical="center" wrapText="1"/>
    </xf>
    <xf numFmtId="0" fontId="2" fillId="6" borderId="8" xfId="0" applyFont="1" applyFill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2" fontId="4" fillId="0" borderId="1" xfId="0" applyNumberFormat="1" applyFont="1" applyBorder="1" applyAlignment="1">
      <alignment vertical="center" wrapText="1"/>
    </xf>
    <xf numFmtId="2" fontId="4" fillId="4" borderId="1" xfId="0" applyNumberFormat="1" applyFont="1" applyFill="1" applyBorder="1" applyAlignment="1">
      <alignment vertical="center" wrapText="1"/>
    </xf>
    <xf numFmtId="2" fontId="4" fillId="4" borderId="1" xfId="0" applyNumberFormat="1" applyFont="1" applyFill="1" applyBorder="1" applyAlignment="1">
      <alignment wrapText="1"/>
    </xf>
    <xf numFmtId="2" fontId="4" fillId="0" borderId="1" xfId="0" applyNumberFormat="1" applyFont="1" applyBorder="1" applyAlignment="1">
      <alignment wrapText="1"/>
    </xf>
    <xf numFmtId="2" fontId="2" fillId="4" borderId="1" xfId="0" applyNumberFormat="1" applyFont="1" applyFill="1" applyBorder="1" applyAlignment="1">
      <alignment wrapText="1"/>
    </xf>
    <xf numFmtId="2" fontId="2" fillId="0" borderId="9" xfId="0" applyNumberFormat="1" applyFont="1" applyBorder="1" applyAlignment="1">
      <alignment wrapText="1"/>
    </xf>
    <xf numFmtId="2" fontId="2" fillId="0" borderId="1" xfId="0" applyNumberFormat="1" applyFont="1" applyBorder="1" applyAlignment="1">
      <alignment wrapText="1"/>
    </xf>
    <xf numFmtId="2" fontId="2" fillId="0" borderId="8" xfId="0" applyNumberFormat="1" applyFont="1" applyBorder="1" applyAlignment="1">
      <alignment wrapText="1"/>
    </xf>
    <xf numFmtId="2" fontId="2" fillId="0" borderId="2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4" fillId="6" borderId="1" xfId="0" applyFont="1" applyFill="1" applyBorder="1" applyAlignment="1">
      <alignment wrapText="1"/>
    </xf>
    <xf numFmtId="0" fontId="4" fillId="6" borderId="1" xfId="0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right" vertical="center" wrapText="1"/>
    </xf>
    <xf numFmtId="0" fontId="4" fillId="6" borderId="9" xfId="0" applyFont="1" applyFill="1" applyBorder="1" applyAlignment="1">
      <alignment vertical="center" wrapText="1"/>
    </xf>
    <xf numFmtId="2" fontId="4" fillId="6" borderId="1" xfId="0" applyNumberFormat="1" applyFont="1" applyFill="1" applyBorder="1" applyAlignment="1">
      <alignment vertical="center" wrapText="1"/>
    </xf>
    <xf numFmtId="2" fontId="4" fillId="6" borderId="1" xfId="0" applyNumberFormat="1" applyFont="1" applyFill="1" applyBorder="1" applyAlignment="1">
      <alignment wrapText="1"/>
    </xf>
    <xf numFmtId="2" fontId="2" fillId="6" borderId="1" xfId="0" applyNumberFormat="1" applyFont="1" applyFill="1" applyBorder="1" applyAlignment="1">
      <alignment wrapText="1"/>
    </xf>
    <xf numFmtId="2" fontId="2" fillId="6" borderId="9" xfId="0" applyNumberFormat="1" applyFont="1" applyFill="1" applyBorder="1" applyAlignment="1">
      <alignment wrapText="1"/>
    </xf>
    <xf numFmtId="2" fontId="2" fillId="6" borderId="8" xfId="0" applyNumberFormat="1" applyFont="1" applyFill="1" applyBorder="1" applyAlignment="1">
      <alignment wrapText="1"/>
    </xf>
    <xf numFmtId="2" fontId="2" fillId="6" borderId="2" xfId="0" applyNumberFormat="1" applyFont="1" applyFill="1" applyBorder="1" applyAlignment="1">
      <alignment wrapText="1"/>
    </xf>
    <xf numFmtId="0" fontId="2" fillId="6" borderId="10" xfId="0" applyFont="1" applyFill="1" applyBorder="1" applyAlignment="1">
      <alignment wrapText="1"/>
    </xf>
    <xf numFmtId="0" fontId="2" fillId="6" borderId="8" xfId="0" applyFont="1" applyFill="1" applyBorder="1" applyAlignment="1">
      <alignment wrapText="1"/>
    </xf>
    <xf numFmtId="0" fontId="2" fillId="6" borderId="1" xfId="0" applyFont="1" applyFill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right" wrapText="1"/>
    </xf>
    <xf numFmtId="0" fontId="4" fillId="4" borderId="9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horizontal="left" wrapText="1"/>
    </xf>
    <xf numFmtId="2" fontId="4" fillId="0" borderId="1" xfId="0" applyNumberFormat="1" applyFont="1" applyBorder="1" applyAlignment="1">
      <alignment horizontal="left" wrapText="1"/>
    </xf>
    <xf numFmtId="2" fontId="4" fillId="4" borderId="1" xfId="0" applyNumberFormat="1" applyFont="1" applyFill="1" applyBorder="1" applyAlignment="1">
      <alignment horizontal="left" wrapText="1"/>
    </xf>
    <xf numFmtId="0" fontId="2" fillId="0" borderId="10" xfId="0" applyFont="1" applyBorder="1" applyAlignment="1">
      <alignment horizontal="left" wrapText="1"/>
    </xf>
    <xf numFmtId="0" fontId="4" fillId="0" borderId="1" xfId="0" applyFont="1" applyFill="1" applyBorder="1" applyAlignment="1" applyProtection="1">
      <alignment horizontal="right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0" fillId="0" borderId="0" xfId="0" applyFont="1"/>
    <xf numFmtId="0" fontId="2" fillId="0" borderId="17" xfId="0" applyFont="1" applyBorder="1" applyAlignment="1">
      <alignment horizontal="left" wrapText="1"/>
    </xf>
    <xf numFmtId="0" fontId="2" fillId="0" borderId="18" xfId="0" applyFont="1" applyBorder="1" applyAlignment="1">
      <alignment horizontal="left" wrapText="1"/>
    </xf>
    <xf numFmtId="0" fontId="2" fillId="0" borderId="19" xfId="0" applyFont="1" applyBorder="1" applyAlignment="1">
      <alignment horizontal="left" wrapText="1"/>
    </xf>
    <xf numFmtId="0" fontId="2" fillId="0" borderId="20" xfId="0" applyFont="1" applyBorder="1" applyAlignment="1">
      <alignment horizontal="left" wrapText="1"/>
    </xf>
    <xf numFmtId="0" fontId="2" fillId="4" borderId="18" xfId="0" applyFont="1" applyFill="1" applyBorder="1" applyAlignment="1">
      <alignment horizontal="left" wrapText="1"/>
    </xf>
    <xf numFmtId="0" fontId="2" fillId="0" borderId="16" xfId="0" applyFont="1" applyBorder="1" applyAlignment="1">
      <alignment horizontal="left" wrapText="1"/>
    </xf>
    <xf numFmtId="0" fontId="2" fillId="5" borderId="1" xfId="0" applyFont="1" applyFill="1" applyBorder="1" applyAlignment="1">
      <alignment horizontal="left"/>
    </xf>
    <xf numFmtId="0" fontId="4" fillId="7" borderId="1" xfId="0" applyFont="1" applyFill="1" applyBorder="1" applyAlignment="1" applyProtection="1">
      <alignment horizontal="right" vertical="center" wrapText="1"/>
    </xf>
    <xf numFmtId="0" fontId="4" fillId="7" borderId="1" xfId="0" applyFont="1" applyFill="1" applyBorder="1" applyAlignment="1" applyProtection="1">
      <alignment vertical="center" wrapText="1"/>
    </xf>
    <xf numFmtId="0" fontId="0" fillId="7" borderId="1" xfId="0" applyFont="1" applyFill="1" applyBorder="1" applyAlignment="1">
      <alignment wrapText="1"/>
    </xf>
    <xf numFmtId="2" fontId="2" fillId="7" borderId="9" xfId="0" applyNumberFormat="1" applyFont="1" applyFill="1" applyBorder="1" applyAlignment="1">
      <alignment horizontal="left" wrapText="1"/>
    </xf>
    <xf numFmtId="2" fontId="2" fillId="7" borderId="1" xfId="0" applyNumberFormat="1" applyFont="1" applyFill="1" applyBorder="1" applyAlignment="1">
      <alignment horizontal="left" wrapText="1"/>
    </xf>
    <xf numFmtId="2" fontId="2" fillId="7" borderId="10" xfId="0" applyNumberFormat="1" applyFont="1" applyFill="1" applyBorder="1" applyAlignment="1">
      <alignment horizontal="left" wrapText="1"/>
    </xf>
    <xf numFmtId="0" fontId="2" fillId="7" borderId="1" xfId="0" applyFont="1" applyFill="1" applyBorder="1" applyAlignment="1">
      <alignment horizontal="left" wrapText="1"/>
    </xf>
    <xf numFmtId="2" fontId="2" fillId="7" borderId="11" xfId="0" applyNumberFormat="1" applyFont="1" applyFill="1" applyBorder="1" applyAlignment="1">
      <alignment horizontal="left" wrapText="1"/>
    </xf>
    <xf numFmtId="2" fontId="2" fillId="7" borderId="12" xfId="0" applyNumberFormat="1" applyFont="1" applyFill="1" applyBorder="1" applyAlignment="1">
      <alignment horizontal="left" wrapText="1"/>
    </xf>
    <xf numFmtId="2" fontId="2" fillId="7" borderId="13" xfId="0" applyNumberFormat="1" applyFont="1" applyFill="1" applyBorder="1" applyAlignment="1">
      <alignment horizontal="left" wrapText="1"/>
    </xf>
    <xf numFmtId="0" fontId="2" fillId="7" borderId="10" xfId="0" applyFont="1" applyFill="1" applyBorder="1" applyAlignment="1">
      <alignment horizontal="left" wrapText="1"/>
    </xf>
    <xf numFmtId="0" fontId="2" fillId="7" borderId="8" xfId="0" applyFont="1" applyFill="1" applyBorder="1" applyAlignment="1">
      <alignment horizontal="left" wrapText="1"/>
    </xf>
    <xf numFmtId="0" fontId="5" fillId="7" borderId="1" xfId="0" applyFont="1" applyFill="1" applyBorder="1" applyAlignment="1" applyProtection="1">
      <alignment horizontal="right" vertical="center" wrapText="1"/>
    </xf>
    <xf numFmtId="0" fontId="5" fillId="7" borderId="1" xfId="0" applyFont="1" applyFill="1" applyBorder="1" applyAlignment="1" applyProtection="1">
      <alignment vertical="center" wrapText="1"/>
    </xf>
    <xf numFmtId="2" fontId="2" fillId="7" borderId="14" xfId="0" applyNumberFormat="1" applyFont="1" applyFill="1" applyBorder="1" applyAlignment="1">
      <alignment horizontal="left" wrapText="1"/>
    </xf>
    <xf numFmtId="2" fontId="2" fillId="7" borderId="21" xfId="0" applyNumberFormat="1" applyFont="1" applyFill="1" applyBorder="1" applyAlignment="1">
      <alignment horizontal="left" wrapText="1"/>
    </xf>
    <xf numFmtId="2" fontId="2" fillId="7" borderId="15" xfId="0" applyNumberFormat="1" applyFont="1" applyFill="1" applyBorder="1" applyAlignment="1">
      <alignment horizontal="left" wrapText="1"/>
    </xf>
    <xf numFmtId="2" fontId="2" fillId="7" borderId="16" xfId="0" applyNumberFormat="1" applyFont="1" applyFill="1" applyBorder="1" applyAlignment="1">
      <alignment horizontal="left" wrapText="1"/>
    </xf>
    <xf numFmtId="2" fontId="2" fillId="7" borderId="2" xfId="0" applyNumberFormat="1" applyFont="1" applyFill="1" applyBorder="1" applyAlignment="1">
      <alignment horizontal="left" wrapText="1"/>
    </xf>
    <xf numFmtId="0" fontId="2" fillId="7" borderId="15" xfId="0" applyFont="1" applyFill="1" applyBorder="1" applyAlignment="1">
      <alignment horizontal="left" wrapText="1"/>
    </xf>
    <xf numFmtId="0" fontId="2" fillId="8" borderId="1" xfId="0" applyFont="1" applyFill="1" applyBorder="1" applyAlignment="1" applyProtection="1">
      <alignment horizontal="left" vertical="center" wrapText="1"/>
    </xf>
    <xf numFmtId="0" fontId="2" fillId="8" borderId="1" xfId="0" applyFont="1" applyFill="1" applyBorder="1" applyAlignment="1">
      <alignment horizontal="left" wrapText="1"/>
    </xf>
    <xf numFmtId="2" fontId="2" fillId="8" borderId="1" xfId="0" applyNumberFormat="1" applyFont="1" applyFill="1" applyBorder="1" applyAlignment="1">
      <alignment horizontal="left" wrapText="1"/>
    </xf>
    <xf numFmtId="2" fontId="2" fillId="8" borderId="2" xfId="0" applyNumberFormat="1" applyFont="1" applyFill="1" applyBorder="1" applyAlignment="1">
      <alignment horizontal="left" wrapText="1"/>
    </xf>
    <xf numFmtId="2" fontId="2" fillId="8" borderId="9" xfId="0" applyNumberFormat="1" applyFont="1" applyFill="1" applyBorder="1" applyAlignment="1">
      <alignment horizontal="left" wrapText="1"/>
    </xf>
    <xf numFmtId="2" fontId="2" fillId="8" borderId="8" xfId="0" applyNumberFormat="1" applyFont="1" applyFill="1" applyBorder="1" applyAlignment="1">
      <alignment horizontal="left" wrapText="1"/>
    </xf>
    <xf numFmtId="0" fontId="2" fillId="8" borderId="10" xfId="0" applyFont="1" applyFill="1" applyBorder="1" applyAlignment="1" applyProtection="1">
      <alignment horizontal="left" vertical="center" wrapText="1"/>
    </xf>
    <xf numFmtId="0" fontId="4" fillId="8" borderId="1" xfId="0" applyFont="1" applyFill="1" applyBorder="1" applyAlignment="1">
      <alignment horizontal="right" vertical="center" wrapText="1"/>
    </xf>
    <xf numFmtId="0" fontId="4" fillId="8" borderId="1" xfId="0" applyFont="1" applyFill="1" applyBorder="1" applyAlignment="1">
      <alignment vertical="center" wrapText="1"/>
    </xf>
    <xf numFmtId="2" fontId="2" fillId="8" borderId="1" xfId="0" applyNumberFormat="1" applyFont="1" applyFill="1" applyBorder="1" applyAlignment="1">
      <alignment wrapText="1"/>
    </xf>
    <xf numFmtId="2" fontId="2" fillId="8" borderId="9" xfId="0" applyNumberFormat="1" applyFont="1" applyFill="1" applyBorder="1" applyAlignment="1">
      <alignment wrapText="1"/>
    </xf>
    <xf numFmtId="2" fontId="2" fillId="8" borderId="8" xfId="0" applyNumberFormat="1" applyFont="1" applyFill="1" applyBorder="1" applyAlignment="1">
      <alignment wrapText="1"/>
    </xf>
    <xf numFmtId="2" fontId="2" fillId="8" borderId="2" xfId="0" applyNumberFormat="1" applyFont="1" applyFill="1" applyBorder="1" applyAlignment="1">
      <alignment wrapText="1"/>
    </xf>
    <xf numFmtId="0" fontId="2" fillId="8" borderId="10" xfId="0" applyFont="1" applyFill="1" applyBorder="1" applyAlignment="1">
      <alignment wrapText="1"/>
    </xf>
    <xf numFmtId="0" fontId="2" fillId="8" borderId="1" xfId="0" applyFont="1" applyFill="1" applyBorder="1" applyAlignment="1">
      <alignment wrapText="1"/>
    </xf>
    <xf numFmtId="0" fontId="2" fillId="8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5" borderId="2" xfId="0" applyFont="1" applyFill="1" applyBorder="1" applyAlignment="1">
      <alignment horizontal="left" wrapText="1"/>
    </xf>
    <xf numFmtId="0" fontId="2" fillId="5" borderId="2" xfId="0" applyFont="1" applyFill="1" applyBorder="1" applyAlignment="1" applyProtection="1">
      <alignment horizontal="left" wrapText="1"/>
    </xf>
    <xf numFmtId="0" fontId="2" fillId="0" borderId="2" xfId="0" applyFont="1" applyFill="1" applyBorder="1" applyAlignment="1" applyProtection="1">
      <alignment horizontal="left" wrapText="1"/>
    </xf>
    <xf numFmtId="0" fontId="4" fillId="8" borderId="2" xfId="0" applyFont="1" applyFill="1" applyBorder="1" applyAlignment="1">
      <alignment wrapText="1"/>
    </xf>
    <xf numFmtId="0" fontId="2" fillId="8" borderId="10" xfId="0" applyFont="1" applyFill="1" applyBorder="1" applyAlignment="1">
      <alignment horizontal="left" wrapText="1"/>
    </xf>
    <xf numFmtId="2" fontId="2" fillId="8" borderId="12" xfId="0" applyNumberFormat="1" applyFont="1" applyFill="1" applyBorder="1" applyAlignment="1">
      <alignment horizontal="left" wrapText="1"/>
    </xf>
    <xf numFmtId="0" fontId="2" fillId="8" borderId="12" xfId="0" applyFont="1" applyFill="1" applyBorder="1" applyAlignment="1">
      <alignment horizontal="left" wrapText="1"/>
    </xf>
    <xf numFmtId="0" fontId="0" fillId="0" borderId="0" xfId="0" applyFill="1"/>
    <xf numFmtId="0" fontId="2" fillId="4" borderId="14" xfId="0" applyFont="1" applyFill="1" applyBorder="1" applyAlignment="1">
      <alignment horizontal="left" wrapText="1"/>
    </xf>
    <xf numFmtId="0" fontId="2" fillId="4" borderId="12" xfId="0" applyFont="1" applyFill="1" applyBorder="1" applyAlignment="1">
      <alignment horizontal="left" wrapText="1"/>
    </xf>
    <xf numFmtId="2" fontId="2" fillId="5" borderId="12" xfId="0" applyNumberFormat="1" applyFont="1" applyFill="1" applyBorder="1" applyAlignment="1">
      <alignment horizontal="left" wrapText="1"/>
    </xf>
    <xf numFmtId="2" fontId="2" fillId="0" borderId="12" xfId="0" applyNumberFormat="1" applyFont="1" applyBorder="1" applyAlignment="1">
      <alignment horizontal="left" wrapText="1"/>
    </xf>
    <xf numFmtId="2" fontId="2" fillId="4" borderId="12" xfId="0" applyNumberFormat="1" applyFont="1" applyFill="1" applyBorder="1" applyAlignment="1">
      <alignment horizontal="left" wrapText="1"/>
    </xf>
    <xf numFmtId="0" fontId="2" fillId="0" borderId="12" xfId="0" applyFont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2" fontId="2" fillId="9" borderId="1" xfId="0" applyNumberFormat="1" applyFont="1" applyFill="1" applyBorder="1" applyAlignment="1">
      <alignment horizontal="left" wrapText="1"/>
    </xf>
    <xf numFmtId="0" fontId="2" fillId="9" borderId="1" xfId="0" applyFont="1" applyFill="1" applyBorder="1" applyAlignment="1">
      <alignment horizontal="left" wrapText="1"/>
    </xf>
    <xf numFmtId="0" fontId="1" fillId="2" borderId="17" xfId="0" applyFont="1" applyFill="1" applyBorder="1" applyAlignment="1" applyProtection="1">
      <alignment horizontal="center" vertical="center" wrapText="1"/>
    </xf>
    <xf numFmtId="0" fontId="2" fillId="10" borderId="1" xfId="0" applyFont="1" applyFill="1" applyBorder="1" applyAlignment="1" applyProtection="1">
      <alignment horizontal="left" vertical="center" wrapText="1"/>
    </xf>
    <xf numFmtId="0" fontId="2" fillId="10" borderId="2" xfId="0" applyFont="1" applyFill="1" applyBorder="1" applyAlignment="1">
      <alignment horizontal="left" wrapText="1"/>
    </xf>
    <xf numFmtId="0" fontId="2" fillId="10" borderId="1" xfId="0" applyFont="1" applyFill="1" applyBorder="1" applyAlignment="1">
      <alignment horizontal="left" wrapText="1"/>
    </xf>
    <xf numFmtId="0" fontId="2" fillId="10" borderId="9" xfId="0" applyFont="1" applyFill="1" applyBorder="1" applyAlignment="1">
      <alignment horizontal="left" wrapText="1"/>
    </xf>
    <xf numFmtId="2" fontId="2" fillId="10" borderId="1" xfId="0" applyNumberFormat="1" applyFont="1" applyFill="1" applyBorder="1" applyAlignment="1">
      <alignment horizontal="left" wrapText="1"/>
    </xf>
    <xf numFmtId="2" fontId="2" fillId="10" borderId="2" xfId="0" applyNumberFormat="1" applyFont="1" applyFill="1" applyBorder="1" applyAlignment="1">
      <alignment horizontal="left" wrapText="1"/>
    </xf>
    <xf numFmtId="0" fontId="2" fillId="10" borderId="10" xfId="0" applyFont="1" applyFill="1" applyBorder="1" applyAlignment="1">
      <alignment horizontal="left" wrapText="1"/>
    </xf>
    <xf numFmtId="2" fontId="2" fillId="10" borderId="8" xfId="0" applyNumberFormat="1" applyFont="1" applyFill="1" applyBorder="1" applyAlignment="1">
      <alignment horizontal="left" wrapText="1"/>
    </xf>
    <xf numFmtId="2" fontId="2" fillId="10" borderId="9" xfId="0" applyNumberFormat="1" applyFont="1" applyFill="1" applyBorder="1" applyAlignment="1">
      <alignment horizontal="left" wrapText="1"/>
    </xf>
    <xf numFmtId="0" fontId="2" fillId="10" borderId="10" xfId="0" applyFont="1" applyFill="1" applyBorder="1" applyAlignment="1" applyProtection="1">
      <alignment horizontal="left" vertical="center" wrapText="1"/>
    </xf>
    <xf numFmtId="0" fontId="2" fillId="0" borderId="1" xfId="0" applyFont="1" applyBorder="1" applyAlignment="1">
      <alignment horizontal="center" wrapText="1"/>
    </xf>
    <xf numFmtId="2" fontId="2" fillId="8" borderId="14" xfId="0" applyNumberFormat="1" applyFont="1" applyFill="1" applyBorder="1" applyAlignment="1">
      <alignment horizontal="left" wrapText="1"/>
    </xf>
    <xf numFmtId="2" fontId="2" fillId="5" borderId="10" xfId="0" applyNumberFormat="1" applyFont="1" applyFill="1" applyBorder="1" applyAlignment="1">
      <alignment horizontal="left" wrapText="1"/>
    </xf>
    <xf numFmtId="0" fontId="2" fillId="8" borderId="15" xfId="0" applyFont="1" applyFill="1" applyBorder="1" applyAlignment="1">
      <alignment horizontal="left" wrapText="1"/>
    </xf>
    <xf numFmtId="0" fontId="0" fillId="0" borderId="0" xfId="0" applyAlignment="1">
      <alignment wrapText="1"/>
    </xf>
    <xf numFmtId="164" fontId="1" fillId="3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1" fillId="2" borderId="6" xfId="0" applyFont="1" applyFill="1" applyBorder="1" applyAlignment="1" applyProtection="1">
      <alignment horizontal="center" vertical="center" wrapText="1"/>
    </xf>
    <xf numFmtId="0" fontId="2" fillId="0" borderId="10" xfId="0" applyFont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164" fontId="1" fillId="3" borderId="7" xfId="0" applyNumberFormat="1" applyFont="1" applyFill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164" fontId="1" fillId="3" borderId="5" xfId="0" applyNumberFormat="1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164" fontId="1" fillId="3" borderId="3" xfId="0" applyNumberFormat="1" applyFont="1" applyFill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center" wrapText="1"/>
    </xf>
    <xf numFmtId="0" fontId="1" fillId="2" borderId="17" xfId="0" applyFont="1" applyFill="1" applyBorder="1" applyAlignment="1" applyProtection="1">
      <alignment horizontal="center" vertical="center" wrapText="1"/>
    </xf>
    <xf numFmtId="0" fontId="1" fillId="2" borderId="27" xfId="0" applyFont="1" applyFill="1" applyBorder="1" applyAlignment="1" applyProtection="1">
      <alignment horizontal="center" vertical="center" wrapText="1"/>
    </xf>
    <xf numFmtId="0" fontId="1" fillId="2" borderId="28" xfId="0" applyFont="1" applyFill="1" applyBorder="1" applyAlignment="1" applyProtection="1">
      <alignment horizontal="center" vertical="center" wrapText="1"/>
    </xf>
    <xf numFmtId="164" fontId="1" fillId="3" borderId="29" xfId="0" applyNumberFormat="1" applyFont="1" applyFill="1" applyBorder="1" applyAlignment="1">
      <alignment horizontal="center" wrapText="1"/>
    </xf>
    <xf numFmtId="164" fontId="1" fillId="3" borderId="16" xfId="0" applyNumberFormat="1" applyFont="1" applyFill="1" applyBorder="1" applyAlignment="1">
      <alignment horizontal="center" wrapText="1"/>
    </xf>
    <xf numFmtId="164" fontId="1" fillId="3" borderId="24" xfId="0" applyNumberFormat="1" applyFont="1" applyFill="1" applyBorder="1" applyAlignment="1">
      <alignment horizontal="center" wrapText="1"/>
    </xf>
    <xf numFmtId="164" fontId="1" fillId="3" borderId="17" xfId="0" applyNumberFormat="1" applyFont="1" applyFill="1" applyBorder="1" applyAlignment="1">
      <alignment horizontal="center" wrapText="1"/>
    </xf>
    <xf numFmtId="0" fontId="1" fillId="2" borderId="25" xfId="0" applyFont="1" applyFill="1" applyBorder="1" applyAlignment="1" applyProtection="1">
      <alignment horizontal="center" vertical="center" wrapText="1"/>
    </xf>
    <xf numFmtId="0" fontId="1" fillId="2" borderId="26" xfId="0" applyFont="1" applyFill="1" applyBorder="1" applyAlignment="1" applyProtection="1">
      <alignment horizontal="center" vertical="center" wrapText="1"/>
    </xf>
    <xf numFmtId="164" fontId="1" fillId="3" borderId="25" xfId="0" applyNumberFormat="1" applyFont="1" applyFill="1" applyBorder="1" applyAlignment="1">
      <alignment horizontal="center" wrapText="1"/>
    </xf>
    <xf numFmtId="164" fontId="1" fillId="3" borderId="26" xfId="0" applyNumberFormat="1" applyFont="1" applyFill="1" applyBorder="1" applyAlignment="1">
      <alignment horizontal="center" wrapText="1"/>
    </xf>
    <xf numFmtId="164" fontId="1" fillId="3" borderId="22" xfId="0" applyNumberFormat="1" applyFont="1" applyFill="1" applyBorder="1" applyAlignment="1">
      <alignment horizontal="center" wrapText="1"/>
    </xf>
    <xf numFmtId="164" fontId="1" fillId="3" borderId="23" xfId="0" applyNumberFormat="1" applyFont="1" applyFill="1" applyBorder="1" applyAlignment="1">
      <alignment horizontal="center" wrapText="1"/>
    </xf>
    <xf numFmtId="0" fontId="1" fillId="3" borderId="30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center" wrapText="1"/>
    </xf>
  </cellXfs>
  <cellStyles count="227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Followed Hyperlink" xfId="140" builtinId="9" hidden="1"/>
    <cellStyle name="Followed Hyperlink" xfId="141" builtinId="9" hidden="1"/>
    <cellStyle name="Followed Hyperlink" xfId="142" builtinId="9" hidden="1"/>
    <cellStyle name="Followed Hyperlink" xfId="143" builtinId="9" hidden="1"/>
    <cellStyle name="Followed Hyperlink" xfId="144" builtinId="9" hidden="1"/>
    <cellStyle name="Followed Hyperlink" xfId="145" builtinId="9" hidden="1"/>
    <cellStyle name="Followed Hyperlink" xfId="146" builtinId="9" hidden="1"/>
    <cellStyle name="Followed Hyperlink" xfId="147" builtinId="9" hidden="1"/>
    <cellStyle name="Followed Hyperlink" xfId="148" builtinId="9" hidden="1"/>
    <cellStyle name="Followed Hyperlink" xfId="149" builtinId="9" hidden="1"/>
    <cellStyle name="Followed Hyperlink" xfId="150" builtinId="9" hidden="1"/>
    <cellStyle name="Followed Hyperlink" xfId="151" builtinId="9" hidden="1"/>
    <cellStyle name="Followed Hyperlink" xfId="152" builtinId="9" hidden="1"/>
    <cellStyle name="Followed Hyperlink" xfId="153" builtinId="9" hidden="1"/>
    <cellStyle name="Followed Hyperlink" xfId="154" builtinId="9" hidden="1"/>
    <cellStyle name="Followed Hyperlink" xfId="155" builtinId="9" hidden="1"/>
    <cellStyle name="Followed Hyperlink" xfId="156" builtinId="9" hidden="1"/>
    <cellStyle name="Followed Hyperlink" xfId="157" builtinId="9" hidden="1"/>
    <cellStyle name="Followed Hyperlink" xfId="158" builtinId="9" hidden="1"/>
    <cellStyle name="Followed Hyperlink" xfId="159" builtinId="9" hidden="1"/>
    <cellStyle name="Followed Hyperlink" xfId="160" builtinId="9" hidden="1"/>
    <cellStyle name="Followed Hyperlink" xfId="161" builtinId="9" hidden="1"/>
    <cellStyle name="Followed Hyperlink" xfId="162" builtinId="9" hidden="1"/>
    <cellStyle name="Followed Hyperlink" xfId="163" builtinId="9" hidden="1"/>
    <cellStyle name="Followed Hyperlink" xfId="164" builtinId="9" hidden="1"/>
    <cellStyle name="Followed Hyperlink" xfId="165" builtinId="9" hidden="1"/>
    <cellStyle name="Followed Hyperlink" xfId="166" builtinId="9" hidden="1"/>
    <cellStyle name="Followed Hyperlink" xfId="167" builtinId="9" hidden="1"/>
    <cellStyle name="Followed Hyperlink" xfId="168" builtinId="9" hidden="1"/>
    <cellStyle name="Followed Hyperlink" xfId="169" builtinId="9" hidden="1"/>
    <cellStyle name="Followed Hyperlink" xfId="170" builtinId="9" hidden="1"/>
    <cellStyle name="Followed Hyperlink" xfId="171" builtinId="9" hidden="1"/>
    <cellStyle name="Followed Hyperlink" xfId="172" builtinId="9" hidden="1"/>
    <cellStyle name="Followed Hyperlink" xfId="173" builtinId="9" hidden="1"/>
    <cellStyle name="Followed Hyperlink" xfId="174" builtinId="9" hidden="1"/>
    <cellStyle name="Followed Hyperlink" xfId="175" builtinId="9" hidden="1"/>
    <cellStyle name="Followed Hyperlink" xfId="176" builtinId="9" hidden="1"/>
    <cellStyle name="Followed Hyperlink" xfId="177" builtinId="9" hidden="1"/>
    <cellStyle name="Followed Hyperlink" xfId="178" builtinId="9" hidden="1"/>
    <cellStyle name="Followed Hyperlink" xfId="179" builtinId="9" hidden="1"/>
    <cellStyle name="Followed Hyperlink" xfId="180" builtinId="9" hidden="1"/>
    <cellStyle name="Followed Hyperlink" xfId="181" builtinId="9" hidden="1"/>
    <cellStyle name="Followed Hyperlink" xfId="182" builtinId="9" hidden="1"/>
    <cellStyle name="Followed Hyperlink" xfId="183" builtinId="9" hidden="1"/>
    <cellStyle name="Followed Hyperlink" xfId="184" builtinId="9" hidden="1"/>
    <cellStyle name="Followed Hyperlink" xfId="185" builtinId="9" hidden="1"/>
    <cellStyle name="Followed Hyperlink" xfId="186" builtinId="9" hidden="1"/>
    <cellStyle name="Followed Hyperlink" xfId="187" builtinId="9" hidden="1"/>
    <cellStyle name="Followed Hyperlink" xfId="188" builtinId="9" hidden="1"/>
    <cellStyle name="Followed Hyperlink" xfId="189" builtinId="9" hidden="1"/>
    <cellStyle name="Followed Hyperlink" xfId="190" builtinId="9" hidden="1"/>
    <cellStyle name="Followed Hyperlink" xfId="191" builtinId="9" hidden="1"/>
    <cellStyle name="Followed Hyperlink" xfId="192" builtinId="9" hidden="1"/>
    <cellStyle name="Followed Hyperlink" xfId="193" builtinId="9" hidden="1"/>
    <cellStyle name="Followed Hyperlink" xfId="194" builtinId="9" hidden="1"/>
    <cellStyle name="Followed Hyperlink" xfId="195" builtinId="9" hidden="1"/>
    <cellStyle name="Followed Hyperlink" xfId="196" builtinId="9" hidden="1"/>
    <cellStyle name="Followed Hyperlink" xfId="197" builtinId="9" hidden="1"/>
    <cellStyle name="Followed Hyperlink" xfId="198" builtinId="9" hidden="1"/>
    <cellStyle name="Followed Hyperlink" xfId="199" builtinId="9" hidden="1"/>
    <cellStyle name="Followed Hyperlink" xfId="200" builtinId="9" hidden="1"/>
    <cellStyle name="Followed Hyperlink" xfId="201" builtinId="9" hidden="1"/>
    <cellStyle name="Followed Hyperlink" xfId="202" builtinId="9" hidden="1"/>
    <cellStyle name="Followed Hyperlink" xfId="203" builtinId="9" hidden="1"/>
    <cellStyle name="Followed Hyperlink" xfId="204" builtinId="9" hidden="1"/>
    <cellStyle name="Followed Hyperlink" xfId="205" builtinId="9" hidden="1"/>
    <cellStyle name="Followed Hyperlink" xfId="206" builtinId="9" hidden="1"/>
    <cellStyle name="Followed Hyperlink" xfId="207" builtinId="9" hidden="1"/>
    <cellStyle name="Followed Hyperlink" xfId="208" builtinId="9" hidden="1"/>
    <cellStyle name="Followed Hyperlink" xfId="209" builtinId="9" hidden="1"/>
    <cellStyle name="Followed Hyperlink" xfId="210" builtinId="9" hidden="1"/>
    <cellStyle name="Followed Hyperlink" xfId="211" builtinId="9" hidden="1"/>
    <cellStyle name="Followed Hyperlink" xfId="212" builtinId="9" hidden="1"/>
    <cellStyle name="Followed Hyperlink" xfId="213" builtinId="9" hidden="1"/>
    <cellStyle name="Followed Hyperlink" xfId="214" builtinId="9" hidden="1"/>
    <cellStyle name="Followed Hyperlink" xfId="215" builtinId="9" hidden="1"/>
    <cellStyle name="Followed Hyperlink" xfId="216" builtinId="9" hidden="1"/>
    <cellStyle name="Followed Hyperlink" xfId="217" builtinId="9" hidden="1"/>
    <cellStyle name="Followed Hyperlink" xfId="218" builtinId="9" hidden="1"/>
    <cellStyle name="Followed Hyperlink" xfId="219" builtinId="9" hidden="1"/>
    <cellStyle name="Followed Hyperlink" xfId="220" builtinId="9" hidden="1"/>
    <cellStyle name="Followed Hyperlink" xfId="221" builtinId="9" hidden="1"/>
    <cellStyle name="Followed Hyperlink" xfId="222" builtinId="9" hidden="1"/>
    <cellStyle name="Followed Hyperlink" xfId="223" builtinId="9" hidden="1"/>
    <cellStyle name="Followed Hyperlink" xfId="224" builtinId="9" hidden="1"/>
    <cellStyle name="Followed Hyperlink" xfId="225" builtinId="9" hidden="1"/>
    <cellStyle name="Followed Hyperlink" xfId="226" builtinId="9" hidden="1"/>
    <cellStyle name="Hyperlink" xfId="1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haredStrings" Target="sharedStrings.xml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Sheet3!$J$19</c:f>
              <c:strCache>
                <c:ptCount val="1"/>
                <c:pt idx="0">
                  <c:v>Midshaft Width Average (mm)</c:v>
                </c:pt>
              </c:strCache>
            </c:strRef>
          </c:tx>
          <c:spPr>
            <a:ln w="47625">
              <a:noFill/>
            </a:ln>
          </c:spPr>
          <c:yVal>
            <c:numRef>
              <c:f>Sheet3!$J$20:$J$29</c:f>
              <c:numCache>
                <c:formatCode>0.00</c:formatCode>
                <c:ptCount val="10"/>
                <c:pt idx="0">
                  <c:v>14.81</c:v>
                </c:pt>
                <c:pt idx="1">
                  <c:v>0.0</c:v>
                </c:pt>
                <c:pt idx="2">
                  <c:v>13.59</c:v>
                </c:pt>
                <c:pt idx="3">
                  <c:v>13.51</c:v>
                </c:pt>
                <c:pt idx="4">
                  <c:v>15.48</c:v>
                </c:pt>
                <c:pt idx="5">
                  <c:v>15.31</c:v>
                </c:pt>
                <c:pt idx="6">
                  <c:v>15.92</c:v>
                </c:pt>
                <c:pt idx="7">
                  <c:v>21.51</c:v>
                </c:pt>
                <c:pt idx="8">
                  <c:v>15.68</c:v>
                </c:pt>
                <c:pt idx="9">
                  <c:v>14.64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7114632"/>
        <c:axId val="-2117112424"/>
      </c:scatterChart>
      <c:valAx>
        <c:axId val="-2117114632"/>
        <c:scaling>
          <c:orientation val="minMax"/>
        </c:scaling>
        <c:delete val="0"/>
        <c:axPos val="b"/>
        <c:majorTickMark val="out"/>
        <c:minorTickMark val="none"/>
        <c:tickLblPos val="nextTo"/>
        <c:crossAx val="-2117112424"/>
        <c:crosses val="autoZero"/>
        <c:crossBetween val="midCat"/>
      </c:valAx>
      <c:valAx>
        <c:axId val="-2117112424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-211711463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419100</xdr:colOff>
      <xdr:row>20</xdr:row>
      <xdr:rowOff>69850</xdr:rowOff>
    </xdr:from>
    <xdr:to>
      <xdr:col>48</xdr:col>
      <xdr:colOff>38100</xdr:colOff>
      <xdr:row>34</xdr:row>
      <xdr:rowOff>133350</xdr:rowOff>
    </xdr:to>
    <xdr:graphicFrame macro="">
      <xdr:nvGraphicFramePr>
        <xdr:cNvPr id="34" name="Chart 3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Q9"/>
  <sheetViews>
    <sheetView workbookViewId="0">
      <selection activeCell="B24" sqref="B24"/>
    </sheetView>
  </sheetViews>
  <sheetFormatPr baseColWidth="10" defaultRowHeight="15" x14ac:dyDescent="0"/>
  <cols>
    <col min="1" max="1" width="10.83203125" style="10"/>
    <col min="2" max="2" width="14" style="10" customWidth="1"/>
    <col min="3" max="3" width="14.1640625" style="10" customWidth="1"/>
    <col min="4" max="6" width="10.83203125" style="10" hidden="1" customWidth="1"/>
    <col min="7" max="10" width="10.83203125" style="10" customWidth="1"/>
    <col min="11" max="11" width="10.83203125" style="12" hidden="1" customWidth="1"/>
    <col min="12" max="12" width="11.83203125" style="12" hidden="1" customWidth="1"/>
    <col min="13" max="13" width="10.83203125" style="12" hidden="1" customWidth="1"/>
    <col min="14" max="17" width="10.83203125" style="12" customWidth="1"/>
    <col min="18" max="20" width="10.83203125" style="10" customWidth="1"/>
    <col min="21" max="21" width="14.83203125" style="10" customWidth="1"/>
    <col min="22" max="22" width="10.5" style="10" customWidth="1"/>
    <col min="23" max="23" width="10.6640625" style="10" customWidth="1"/>
    <col min="24" max="24" width="10.83203125" style="10" customWidth="1"/>
    <col min="25" max="27" width="10.83203125" style="12" hidden="1" customWidth="1"/>
    <col min="28" max="31" width="16.1640625" style="12" customWidth="1"/>
    <col min="32" max="32" width="15.83203125" style="10" customWidth="1"/>
    <col min="33" max="33" width="16.83203125" style="10" customWidth="1"/>
    <col min="34" max="38" width="16.6640625" style="10" customWidth="1"/>
    <col min="39" max="39" width="12.1640625" style="12" hidden="1" customWidth="1"/>
    <col min="40" max="40" width="12.83203125" style="12" hidden="1" customWidth="1"/>
    <col min="41" max="41" width="13.5" style="12" hidden="1" customWidth="1"/>
    <col min="42" max="45" width="13.5" style="12" customWidth="1"/>
    <col min="46" max="46" width="16" style="10" hidden="1" customWidth="1"/>
    <col min="47" max="47" width="14.5" style="10" hidden="1" customWidth="1"/>
    <col min="48" max="48" width="16.33203125" style="10" hidden="1" customWidth="1"/>
    <col min="49" max="52" width="16.33203125" style="10" customWidth="1"/>
    <col min="53" max="55" width="10.83203125" style="12" hidden="1" customWidth="1"/>
    <col min="56" max="59" width="15.33203125" style="12" customWidth="1"/>
    <col min="60" max="62" width="10.83203125" style="10" hidden="1" customWidth="1"/>
    <col min="63" max="65" width="10.83203125" style="10" customWidth="1"/>
    <col min="66" max="66" width="14.1640625" style="10" customWidth="1"/>
    <col min="67" max="67" width="14.6640625" style="10" customWidth="1"/>
    <col min="68" max="68" width="13.33203125" style="10" customWidth="1"/>
    <col min="69" max="70" width="13.5" style="10" customWidth="1"/>
    <col min="71" max="71" width="14.6640625" style="10" customWidth="1"/>
    <col min="72" max="72" width="14.5" style="10" customWidth="1"/>
    <col min="73" max="74" width="13.33203125" style="10" customWidth="1"/>
    <col min="75" max="75" width="29.83203125" style="10" customWidth="1"/>
    <col min="76" max="16384" width="10.83203125" style="10"/>
  </cols>
  <sheetData>
    <row r="1" spans="1:511" s="1" customFormat="1" ht="15" customHeight="1">
      <c r="A1" s="185" t="s">
        <v>0</v>
      </c>
      <c r="B1" s="185" t="s">
        <v>1</v>
      </c>
      <c r="C1" s="186" t="s">
        <v>2</v>
      </c>
      <c r="D1" s="175" t="s">
        <v>4</v>
      </c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  <c r="AI1" s="176"/>
      <c r="AJ1" s="176"/>
      <c r="AK1" s="176"/>
      <c r="AL1" s="176"/>
      <c r="AM1" s="176"/>
      <c r="AN1" s="176"/>
      <c r="AO1" s="176"/>
      <c r="AP1" s="176"/>
      <c r="AQ1" s="176"/>
      <c r="AR1" s="176"/>
      <c r="AS1" s="176"/>
      <c r="AT1" s="176"/>
      <c r="AU1" s="176"/>
      <c r="AV1" s="176"/>
      <c r="AW1" s="176"/>
      <c r="AX1" s="176"/>
      <c r="AY1" s="176"/>
      <c r="AZ1" s="176"/>
      <c r="BA1" s="176"/>
      <c r="BB1" s="176"/>
      <c r="BC1" s="176"/>
      <c r="BD1" s="176"/>
      <c r="BE1" s="176"/>
      <c r="BF1" s="176"/>
      <c r="BG1" s="176"/>
      <c r="BH1" s="176"/>
      <c r="BI1" s="176"/>
      <c r="BJ1" s="176"/>
      <c r="BK1" s="177"/>
      <c r="BL1" s="177"/>
      <c r="BM1" s="177"/>
      <c r="BN1" s="178"/>
      <c r="BO1" s="179" t="s">
        <v>5</v>
      </c>
      <c r="BP1" s="171" t="s">
        <v>6</v>
      </c>
      <c r="BQ1" s="181" t="s">
        <v>7</v>
      </c>
      <c r="BR1" s="183" t="s">
        <v>8</v>
      </c>
      <c r="BS1" s="171" t="s">
        <v>9</v>
      </c>
      <c r="BT1" s="171" t="s">
        <v>10</v>
      </c>
      <c r="BU1" s="171" t="s">
        <v>11</v>
      </c>
      <c r="BV1" s="171" t="s">
        <v>12</v>
      </c>
      <c r="BW1" s="173" t="s">
        <v>13</v>
      </c>
      <c r="BX1" s="2"/>
    </row>
    <row r="2" spans="1:511" s="8" customFormat="1" ht="75">
      <c r="A2" s="172"/>
      <c r="B2" s="172"/>
      <c r="C2" s="187"/>
      <c r="D2" s="3" t="s">
        <v>50</v>
      </c>
      <c r="E2" s="4" t="s">
        <v>51</v>
      </c>
      <c r="F2" s="4" t="s">
        <v>52</v>
      </c>
      <c r="G2" s="4" t="s">
        <v>17</v>
      </c>
      <c r="H2" s="4" t="s">
        <v>279</v>
      </c>
      <c r="I2" s="4" t="s">
        <v>293</v>
      </c>
      <c r="J2" s="4" t="s">
        <v>294</v>
      </c>
      <c r="K2" s="4" t="s">
        <v>53</v>
      </c>
      <c r="L2" s="4" t="s">
        <v>54</v>
      </c>
      <c r="M2" s="4" t="s">
        <v>55</v>
      </c>
      <c r="N2" s="4" t="s">
        <v>21</v>
      </c>
      <c r="O2" s="4" t="s">
        <v>280</v>
      </c>
      <c r="P2" s="4" t="s">
        <v>295</v>
      </c>
      <c r="Q2" s="4" t="s">
        <v>296</v>
      </c>
      <c r="R2" s="4" t="s">
        <v>56</v>
      </c>
      <c r="S2" s="4" t="s">
        <v>57</v>
      </c>
      <c r="T2" s="4" t="s">
        <v>58</v>
      </c>
      <c r="U2" s="4" t="s">
        <v>25</v>
      </c>
      <c r="V2" s="4" t="s">
        <v>281</v>
      </c>
      <c r="W2" s="4" t="s">
        <v>297</v>
      </c>
      <c r="X2" s="4" t="s">
        <v>298</v>
      </c>
      <c r="Y2" s="4" t="s">
        <v>59</v>
      </c>
      <c r="Z2" s="4" t="s">
        <v>60</v>
      </c>
      <c r="AA2" s="4" t="s">
        <v>61</v>
      </c>
      <c r="AB2" s="4" t="s">
        <v>29</v>
      </c>
      <c r="AC2" s="4" t="s">
        <v>282</v>
      </c>
      <c r="AD2" s="4" t="s">
        <v>299</v>
      </c>
      <c r="AE2" s="4" t="s">
        <v>300</v>
      </c>
      <c r="AF2" s="4" t="s">
        <v>62</v>
      </c>
      <c r="AG2" s="4" t="s">
        <v>63</v>
      </c>
      <c r="AH2" s="4" t="s">
        <v>64</v>
      </c>
      <c r="AI2" s="4" t="s">
        <v>65</v>
      </c>
      <c r="AJ2" s="4" t="s">
        <v>283</v>
      </c>
      <c r="AK2" s="4" t="s">
        <v>301</v>
      </c>
      <c r="AL2" s="4" t="s">
        <v>302</v>
      </c>
      <c r="AM2" s="4" t="s">
        <v>38</v>
      </c>
      <c r="AN2" s="4" t="s">
        <v>66</v>
      </c>
      <c r="AO2" s="4" t="s">
        <v>40</v>
      </c>
      <c r="AP2" s="4" t="s">
        <v>67</v>
      </c>
      <c r="AQ2" s="4" t="s">
        <v>284</v>
      </c>
      <c r="AR2" s="4" t="s">
        <v>303</v>
      </c>
      <c r="AS2" s="4" t="s">
        <v>304</v>
      </c>
      <c r="AT2" s="4" t="s">
        <v>68</v>
      </c>
      <c r="AU2" s="4" t="s">
        <v>69</v>
      </c>
      <c r="AV2" s="4" t="s">
        <v>70</v>
      </c>
      <c r="AW2" s="4" t="s">
        <v>71</v>
      </c>
      <c r="AX2" s="4" t="s">
        <v>285</v>
      </c>
      <c r="AY2" s="4" t="s">
        <v>305</v>
      </c>
      <c r="AZ2" s="4" t="s">
        <v>306</v>
      </c>
      <c r="BA2" s="4" t="s">
        <v>72</v>
      </c>
      <c r="BB2" s="4" t="s">
        <v>73</v>
      </c>
      <c r="BC2" s="4" t="s">
        <v>74</v>
      </c>
      <c r="BD2" s="4" t="s">
        <v>75</v>
      </c>
      <c r="BE2" s="4" t="s">
        <v>286</v>
      </c>
      <c r="BF2" s="4" t="s">
        <v>307</v>
      </c>
      <c r="BG2" s="4" t="s">
        <v>308</v>
      </c>
      <c r="BH2" s="4" t="s">
        <v>76</v>
      </c>
      <c r="BI2" s="4" t="s">
        <v>77</v>
      </c>
      <c r="BJ2" s="4" t="s">
        <v>78</v>
      </c>
      <c r="BK2" s="6" t="s">
        <v>79</v>
      </c>
      <c r="BL2" s="6" t="s">
        <v>287</v>
      </c>
      <c r="BM2" s="6" t="s">
        <v>309</v>
      </c>
      <c r="BN2" s="6" t="s">
        <v>310</v>
      </c>
      <c r="BO2" s="180"/>
      <c r="BP2" s="172"/>
      <c r="BQ2" s="182"/>
      <c r="BR2" s="184"/>
      <c r="BS2" s="172"/>
      <c r="BT2" s="172"/>
      <c r="BU2" s="172"/>
      <c r="BV2" s="172"/>
      <c r="BW2" s="174"/>
      <c r="BX2" s="7"/>
    </row>
    <row r="3" spans="1:511" ht="30">
      <c r="A3" s="9">
        <v>7804</v>
      </c>
      <c r="B3" s="9" t="s">
        <v>99</v>
      </c>
      <c r="C3" s="34" t="s">
        <v>82</v>
      </c>
      <c r="D3" s="16">
        <v>47.49</v>
      </c>
      <c r="E3" s="14">
        <v>45.37</v>
      </c>
      <c r="F3" s="14">
        <v>45.26</v>
      </c>
      <c r="G3" s="14">
        <f>AVERAGE(D3:F3)</f>
        <v>46.04</v>
      </c>
      <c r="H3" s="14">
        <f>STDEV(D3:F3)</f>
        <v>1.2569407305040305</v>
      </c>
      <c r="I3" s="14">
        <v>0.59</v>
      </c>
      <c r="J3" s="14">
        <v>7.08</v>
      </c>
      <c r="K3" s="13">
        <v>43.15</v>
      </c>
      <c r="L3" s="13">
        <v>43.12</v>
      </c>
      <c r="M3" s="13">
        <v>43.26</v>
      </c>
      <c r="N3" s="13">
        <f>AVERAGE(K3:M3)</f>
        <v>43.176666666666669</v>
      </c>
      <c r="O3" s="13">
        <f>STDEV(K3:M3)</f>
        <v>7.3711147958320053E-2</v>
      </c>
      <c r="P3" s="13">
        <v>0.46</v>
      </c>
      <c r="Q3" s="13">
        <v>5.49</v>
      </c>
      <c r="R3" s="14">
        <v>26.08</v>
      </c>
      <c r="S3" s="14">
        <v>26.03</v>
      </c>
      <c r="T3" s="14">
        <v>26.06</v>
      </c>
      <c r="U3" s="17">
        <f>AVERAGE(R3:T3)</f>
        <v>26.056666666666668</v>
      </c>
      <c r="V3" s="17">
        <f>STDEV(R3:T3)</f>
        <v>2.5166114784234354E-2</v>
      </c>
      <c r="W3" s="17">
        <v>0.75</v>
      </c>
      <c r="X3" s="17">
        <v>9.0399999999999991</v>
      </c>
      <c r="Y3" s="13">
        <v>11.73</v>
      </c>
      <c r="Z3" s="13">
        <v>11.6</v>
      </c>
      <c r="AA3" s="13">
        <v>11.76</v>
      </c>
      <c r="AB3" s="13">
        <f>AVERAGE(Y3:AA3)</f>
        <v>11.696666666666665</v>
      </c>
      <c r="AC3" s="13">
        <f>STDEV(Y3:AA3)</f>
        <v>8.504900548115403E-2</v>
      </c>
      <c r="AD3" s="13">
        <v>0.88</v>
      </c>
      <c r="AE3" s="13">
        <v>10.57</v>
      </c>
      <c r="AF3" s="14">
        <v>10.18</v>
      </c>
      <c r="AG3" s="36">
        <v>10.19</v>
      </c>
      <c r="AH3" s="14">
        <v>10.47</v>
      </c>
      <c r="AI3" s="14">
        <f>AVERAGE(AF3:AH3)</f>
        <v>10.28</v>
      </c>
      <c r="AJ3" s="14">
        <f>STDEV(AF3:AH3)</f>
        <v>0.16462077633154387</v>
      </c>
      <c r="AK3" s="14">
        <v>0.64</v>
      </c>
      <c r="AL3" s="14">
        <v>7.7</v>
      </c>
      <c r="AM3" s="13">
        <v>21.33</v>
      </c>
      <c r="AN3" s="13">
        <v>21.2</v>
      </c>
      <c r="AO3" s="13">
        <v>21.28</v>
      </c>
      <c r="AP3" s="13">
        <f>AVERAGE(AM3:AO3)</f>
        <v>21.27</v>
      </c>
      <c r="AQ3" s="13">
        <f>STDEV(AM3:AO3)</f>
        <v>6.5574385243019687E-2</v>
      </c>
      <c r="AR3" s="13">
        <v>0.62</v>
      </c>
      <c r="AS3" s="13">
        <v>7.42</v>
      </c>
      <c r="AT3" s="14">
        <v>7.07</v>
      </c>
      <c r="AU3" s="14">
        <v>6.69</v>
      </c>
      <c r="AV3" s="14">
        <v>6.57</v>
      </c>
      <c r="AW3" s="14">
        <f>AVERAGE(AT3:AV3)</f>
        <v>6.7766666666666673</v>
      </c>
      <c r="AX3" s="14">
        <f>STDEV(AT3:AV3)</f>
        <v>0.26102362600602519</v>
      </c>
      <c r="AY3" s="14">
        <v>0.62</v>
      </c>
      <c r="AZ3" s="14">
        <v>7.4</v>
      </c>
      <c r="BA3" s="13">
        <v>6.34</v>
      </c>
      <c r="BB3" s="13">
        <v>6.75</v>
      </c>
      <c r="BC3" s="13">
        <v>6.34</v>
      </c>
      <c r="BD3" s="13">
        <f>AVERAGE(BA3:BC3)</f>
        <v>6.4766666666666666</v>
      </c>
      <c r="BE3" s="13">
        <f>STDEV(BA3:BC3)</f>
        <v>0.23671361036774666</v>
      </c>
      <c r="BF3" s="13">
        <v>0.53</v>
      </c>
      <c r="BG3" s="13">
        <v>6.37</v>
      </c>
      <c r="BH3" s="14">
        <v>10.5</v>
      </c>
      <c r="BI3" s="14">
        <v>11.13</v>
      </c>
      <c r="BJ3" s="14">
        <v>10.3</v>
      </c>
      <c r="BK3" s="18">
        <f>AVERAGE(BH3:BJ3)</f>
        <v>10.643333333333334</v>
      </c>
      <c r="BL3" s="10">
        <f>STDEV(BH3:BJ3)</f>
        <v>0.43316663460305144</v>
      </c>
      <c r="BM3" s="10">
        <v>0.48</v>
      </c>
      <c r="BN3" s="10">
        <v>5.74</v>
      </c>
      <c r="BO3" s="19" t="s">
        <v>150</v>
      </c>
      <c r="BP3" s="14" t="s">
        <v>151</v>
      </c>
      <c r="BQ3" s="20" t="s">
        <v>152</v>
      </c>
      <c r="BR3" s="16" t="s">
        <v>153</v>
      </c>
      <c r="BS3" s="14" t="s">
        <v>154</v>
      </c>
      <c r="BT3" s="14" t="s">
        <v>155</v>
      </c>
      <c r="BU3" s="14" t="s">
        <v>156</v>
      </c>
      <c r="BV3" s="14" t="s">
        <v>157</v>
      </c>
      <c r="BW3" s="21"/>
      <c r="BX3" s="22"/>
    </row>
    <row r="4" spans="1:511" ht="45">
      <c r="A4" s="9">
        <v>7805</v>
      </c>
      <c r="B4" s="9" t="s">
        <v>158</v>
      </c>
      <c r="C4" s="34" t="s">
        <v>82</v>
      </c>
      <c r="D4" s="16">
        <v>46.4</v>
      </c>
      <c r="E4" s="14">
        <v>47.09</v>
      </c>
      <c r="F4" s="14">
        <v>46.77</v>
      </c>
      <c r="G4" s="14">
        <f>AVERAGE(D4:F4)</f>
        <v>46.753333333333337</v>
      </c>
      <c r="H4" s="14">
        <f>STDEV(D4:F4)</f>
        <v>0.34530180036213975</v>
      </c>
      <c r="I4" s="14">
        <v>0.65</v>
      </c>
      <c r="J4" s="14">
        <v>7.78</v>
      </c>
      <c r="K4" s="13">
        <v>44.33</v>
      </c>
      <c r="L4" s="13">
        <v>44.76</v>
      </c>
      <c r="M4" s="13">
        <v>44.96</v>
      </c>
      <c r="N4" s="13">
        <f>AVERAGE(K4:M4)</f>
        <v>44.683333333333337</v>
      </c>
      <c r="O4" s="13">
        <f t="shared" ref="O4:O7" si="0">STDEV(K4:M4)</f>
        <v>0.32192131543800268</v>
      </c>
      <c r="P4" s="13">
        <v>0.56999999999999995</v>
      </c>
      <c r="Q4" s="13">
        <v>6.86</v>
      </c>
      <c r="R4" s="14" t="s">
        <v>81</v>
      </c>
      <c r="S4" s="14" t="s">
        <v>81</v>
      </c>
      <c r="T4" s="14" t="s">
        <v>81</v>
      </c>
      <c r="U4" s="17" t="e">
        <f>AVERAGE(R4:T4)</f>
        <v>#DIV/0!</v>
      </c>
      <c r="V4" s="17" t="e">
        <f t="shared" ref="V4:V7" si="1">STDEV(R4:T4)</f>
        <v>#DIV/0!</v>
      </c>
      <c r="W4" s="17"/>
      <c r="X4" s="17"/>
      <c r="Y4" s="13">
        <v>9.76</v>
      </c>
      <c r="Z4" s="13">
        <v>9.74</v>
      </c>
      <c r="AA4" s="13">
        <v>9.8800000000000008</v>
      </c>
      <c r="AB4" s="13">
        <f>AVERAGE(Y4:AA4)</f>
        <v>9.7933333333333348</v>
      </c>
      <c r="AC4" s="13">
        <f t="shared" ref="AC4:AC7" si="2">STDEV(Y4:AA4)</f>
        <v>7.571877794400407E-2</v>
      </c>
      <c r="AD4" s="13">
        <v>0.2</v>
      </c>
      <c r="AE4" s="13">
        <v>2.35</v>
      </c>
      <c r="AF4" s="14">
        <v>11.66</v>
      </c>
      <c r="AG4" s="35">
        <v>11.28</v>
      </c>
      <c r="AH4" s="14">
        <v>11.25</v>
      </c>
      <c r="AI4" s="14">
        <f>AVERAGE(AF4:AH4)</f>
        <v>11.396666666666667</v>
      </c>
      <c r="AJ4" s="14">
        <f t="shared" ref="AJ4:AJ7" si="3">STDEV(AF4:AH4)</f>
        <v>0.22854612955229289</v>
      </c>
      <c r="AK4" s="14">
        <v>1.07</v>
      </c>
      <c r="AL4" s="14">
        <v>12.85</v>
      </c>
      <c r="AM4" s="13">
        <v>22</v>
      </c>
      <c r="AN4" s="13">
        <v>22.11</v>
      </c>
      <c r="AO4" s="13">
        <v>21.97</v>
      </c>
      <c r="AP4" s="13">
        <f>AVERAGE(AM4:AO4)</f>
        <v>22.026666666666667</v>
      </c>
      <c r="AQ4" s="13">
        <f t="shared" ref="AQ4:AQ7" si="4">STDEV(AM4:AO4)</f>
        <v>7.3711147958320053E-2</v>
      </c>
      <c r="AR4" s="13">
        <v>0.77</v>
      </c>
      <c r="AS4" s="13">
        <v>9.26</v>
      </c>
      <c r="AT4" s="14">
        <v>7.12</v>
      </c>
      <c r="AU4" s="14">
        <v>6.62</v>
      </c>
      <c r="AV4" s="14">
        <v>6.78</v>
      </c>
      <c r="AW4" s="14">
        <f>AVERAGE(AT4:AV4)</f>
        <v>6.84</v>
      </c>
      <c r="AX4" s="14">
        <f t="shared" ref="AX4:AX7" si="5">STDEV(AT4:AV4)</f>
        <v>0.25534290669607407</v>
      </c>
      <c r="AY4" s="14">
        <v>0.66</v>
      </c>
      <c r="AZ4" s="14">
        <v>7.89</v>
      </c>
      <c r="BA4" s="13">
        <v>6.92</v>
      </c>
      <c r="BB4" s="13">
        <v>6.89</v>
      </c>
      <c r="BC4" s="13">
        <v>6.59</v>
      </c>
      <c r="BD4" s="13">
        <f>AVERAGE(BA4:BC4)</f>
        <v>6.8</v>
      </c>
      <c r="BE4" s="13">
        <f t="shared" ref="BE4:BE7" si="6">STDEV(BA4:BC4)</f>
        <v>0.18248287590894657</v>
      </c>
      <c r="BF4" s="13">
        <v>0.75</v>
      </c>
      <c r="BG4" s="13">
        <v>9.01</v>
      </c>
      <c r="BH4" s="14">
        <v>10.95</v>
      </c>
      <c r="BI4" s="14">
        <v>10.94</v>
      </c>
      <c r="BJ4" s="14">
        <v>10.91</v>
      </c>
      <c r="BK4" s="18">
        <f>AVERAGE(BH4:BJ4)</f>
        <v>10.933333333333332</v>
      </c>
      <c r="BL4" s="10">
        <f>STDEV(BH4:BJ4)</f>
        <v>2.0816659994660883E-2</v>
      </c>
      <c r="BM4" s="10">
        <v>0.56999999999999995</v>
      </c>
      <c r="BN4" s="10">
        <v>6.84</v>
      </c>
      <c r="BO4" s="19" t="s">
        <v>159</v>
      </c>
      <c r="BP4" s="17" t="s">
        <v>160</v>
      </c>
      <c r="BQ4" s="20" t="s">
        <v>161</v>
      </c>
      <c r="BR4" s="16" t="s">
        <v>162</v>
      </c>
      <c r="BS4" s="14" t="s">
        <v>163</v>
      </c>
      <c r="BT4" s="14" t="s">
        <v>164</v>
      </c>
      <c r="BU4" s="14" t="s">
        <v>165</v>
      </c>
      <c r="BV4" s="14" t="s">
        <v>166</v>
      </c>
      <c r="BW4" s="21" t="s">
        <v>167</v>
      </c>
      <c r="BX4" s="22"/>
    </row>
    <row r="5" spans="1:511" ht="55" customHeight="1">
      <c r="A5" s="9">
        <v>36736</v>
      </c>
      <c r="B5" s="9" t="s">
        <v>125</v>
      </c>
      <c r="C5" s="10" t="s">
        <v>82</v>
      </c>
      <c r="D5" s="16" t="s">
        <v>81</v>
      </c>
      <c r="E5" s="14" t="s">
        <v>81</v>
      </c>
      <c r="F5" s="14" t="s">
        <v>81</v>
      </c>
      <c r="G5" s="14" t="s">
        <v>81</v>
      </c>
      <c r="H5" s="14" t="e">
        <f>STDEV(D5:F5)</f>
        <v>#DIV/0!</v>
      </c>
      <c r="I5" s="14"/>
      <c r="J5" s="14"/>
      <c r="K5" s="13" t="s">
        <v>81</v>
      </c>
      <c r="L5" s="13" t="s">
        <v>81</v>
      </c>
      <c r="M5" s="13" t="s">
        <v>81</v>
      </c>
      <c r="N5" s="13" t="s">
        <v>81</v>
      </c>
      <c r="O5" s="13" t="e">
        <f t="shared" si="0"/>
        <v>#DIV/0!</v>
      </c>
      <c r="P5" s="13"/>
      <c r="Q5" s="13"/>
      <c r="R5" s="17">
        <v>24.2</v>
      </c>
      <c r="S5" s="17">
        <v>24.23</v>
      </c>
      <c r="T5" s="17">
        <v>24.11</v>
      </c>
      <c r="U5" s="17">
        <f>AVERAGE(R5:T5)</f>
        <v>24.179999999999996</v>
      </c>
      <c r="V5" s="17">
        <f t="shared" si="1"/>
        <v>6.2449979983984362E-2</v>
      </c>
      <c r="W5" s="17">
        <v>0.49</v>
      </c>
      <c r="X5" s="17">
        <v>5.82</v>
      </c>
      <c r="Y5" s="13">
        <v>11.43</v>
      </c>
      <c r="Z5" s="13">
        <v>11.15</v>
      </c>
      <c r="AA5" s="13">
        <v>10.89</v>
      </c>
      <c r="AB5" s="13">
        <f>AVERAGE(Y5:AA5)</f>
        <v>11.156666666666666</v>
      </c>
      <c r="AC5" s="13">
        <f t="shared" si="2"/>
        <v>0.27006172134038747</v>
      </c>
      <c r="AD5" s="13">
        <v>0.62</v>
      </c>
      <c r="AE5" s="13">
        <v>7.45</v>
      </c>
      <c r="AF5" s="17">
        <v>11.59</v>
      </c>
      <c r="AG5" s="17">
        <v>11.44</v>
      </c>
      <c r="AH5" s="17">
        <v>12.4</v>
      </c>
      <c r="AI5" s="17">
        <f>AVERAGE(AF5:AH5)</f>
        <v>11.81</v>
      </c>
      <c r="AJ5" s="17">
        <f t="shared" si="3"/>
        <v>0.51643005334701464</v>
      </c>
      <c r="AK5" s="17">
        <v>1.22</v>
      </c>
      <c r="AL5" s="17">
        <v>14.62</v>
      </c>
      <c r="AM5" s="13" t="s">
        <v>81</v>
      </c>
      <c r="AN5" s="13" t="s">
        <v>81</v>
      </c>
      <c r="AO5" s="13" t="s">
        <v>81</v>
      </c>
      <c r="AP5" s="13" t="e">
        <f>AVERAGE(AM5:AO5)</f>
        <v>#DIV/0!</v>
      </c>
      <c r="AQ5" s="13" t="e">
        <f t="shared" si="4"/>
        <v>#DIV/0!</v>
      </c>
      <c r="AR5" s="13"/>
      <c r="AS5" s="13"/>
      <c r="AT5" s="14" t="s">
        <v>81</v>
      </c>
      <c r="AU5" s="14">
        <v>7.02</v>
      </c>
      <c r="AV5" s="14">
        <v>7.49</v>
      </c>
      <c r="AW5" s="14">
        <f>AVERAGE(AT5:AV5)</f>
        <v>7.2549999999999999</v>
      </c>
      <c r="AX5" s="14">
        <f t="shared" si="5"/>
        <v>0.33234018715767777</v>
      </c>
      <c r="AY5" s="14">
        <v>0.95</v>
      </c>
      <c r="AZ5" s="14">
        <v>11.44</v>
      </c>
      <c r="BA5" s="13" t="s">
        <v>81</v>
      </c>
      <c r="BB5" s="13" t="s">
        <v>81</v>
      </c>
      <c r="BC5" s="13" t="s">
        <v>81</v>
      </c>
      <c r="BD5" s="13" t="e">
        <f>AVERAGE(BA5:BC5)</f>
        <v>#DIV/0!</v>
      </c>
      <c r="BE5" s="13" t="e">
        <f t="shared" si="6"/>
        <v>#DIV/0!</v>
      </c>
      <c r="BF5" s="13"/>
      <c r="BG5" s="13"/>
      <c r="BH5" s="14" t="s">
        <v>81</v>
      </c>
      <c r="BI5" s="14" t="s">
        <v>81</v>
      </c>
      <c r="BJ5" s="14" t="s">
        <v>81</v>
      </c>
      <c r="BK5" s="18" t="e">
        <f>AVERAGE(BH5:BJ5)</f>
        <v>#DIV/0!</v>
      </c>
      <c r="BL5" s="10" t="e">
        <f>STDEV(BH5:BJ5)</f>
        <v>#DIV/0!</v>
      </c>
      <c r="BO5" s="19" t="s">
        <v>207</v>
      </c>
      <c r="BP5" s="14" t="s">
        <v>208</v>
      </c>
      <c r="BQ5" s="20" t="s">
        <v>209</v>
      </c>
      <c r="BR5" s="16" t="s">
        <v>210</v>
      </c>
      <c r="BS5" s="14" t="s">
        <v>211</v>
      </c>
      <c r="BT5" s="14" t="s">
        <v>212</v>
      </c>
      <c r="BU5" s="14" t="s">
        <v>213</v>
      </c>
      <c r="BV5" s="14" t="s">
        <v>214</v>
      </c>
      <c r="BW5" s="21"/>
      <c r="BX5" s="22"/>
    </row>
    <row r="6" spans="1:511" s="107" customFormat="1" ht="31" thickBot="1">
      <c r="A6" s="101">
        <v>36515</v>
      </c>
      <c r="B6" s="102" t="s">
        <v>99</v>
      </c>
      <c r="C6" s="103" t="s">
        <v>257</v>
      </c>
      <c r="D6" s="104">
        <v>26.23</v>
      </c>
      <c r="E6" s="105">
        <v>26.15</v>
      </c>
      <c r="F6" s="105">
        <v>26.14</v>
      </c>
      <c r="G6" s="105">
        <f>AVERAGE(D6:F6)</f>
        <v>26.173333333333332</v>
      </c>
      <c r="H6" s="105">
        <f>STDEV(D6:F6)</f>
        <v>4.932882862316286E-2</v>
      </c>
      <c r="I6" s="105" t="s">
        <v>311</v>
      </c>
      <c r="J6" s="105" t="s">
        <v>312</v>
      </c>
      <c r="K6" s="105">
        <v>25.7</v>
      </c>
      <c r="L6" s="105">
        <v>25.7</v>
      </c>
      <c r="M6" s="105">
        <v>25.99</v>
      </c>
      <c r="N6" s="105">
        <f>AVERAGE(K6:M6)</f>
        <v>25.796666666666667</v>
      </c>
      <c r="O6" s="105">
        <f t="shared" si="0"/>
        <v>0.16743157806499098</v>
      </c>
      <c r="P6" s="105" t="s">
        <v>311</v>
      </c>
      <c r="Q6" s="105" t="s">
        <v>313</v>
      </c>
      <c r="R6" s="105">
        <v>13.28</v>
      </c>
      <c r="S6" s="105">
        <v>12.98</v>
      </c>
      <c r="T6" s="105">
        <v>13.28</v>
      </c>
      <c r="U6" s="105">
        <f>AVERAGE(R6:T6)</f>
        <v>13.18</v>
      </c>
      <c r="V6" s="105">
        <f t="shared" si="1"/>
        <v>0.17320508075688709</v>
      </c>
      <c r="W6" s="105" t="s">
        <v>314</v>
      </c>
      <c r="X6" s="105" t="s">
        <v>315</v>
      </c>
      <c r="Y6" s="105">
        <v>5.9</v>
      </c>
      <c r="Z6" s="105">
        <v>5.99</v>
      </c>
      <c r="AA6" s="105">
        <v>5.95</v>
      </c>
      <c r="AB6" s="105">
        <f>AVERAGE(Y6:AA6)</f>
        <v>5.9466666666666663</v>
      </c>
      <c r="AC6" s="105">
        <f t="shared" si="2"/>
        <v>4.5092497528228866E-2</v>
      </c>
      <c r="AD6" s="105" t="s">
        <v>311</v>
      </c>
      <c r="AE6" s="105" t="s">
        <v>313</v>
      </c>
      <c r="AF6" s="105">
        <v>7.57</v>
      </c>
      <c r="AG6" s="105">
        <v>7.4</v>
      </c>
      <c r="AH6" s="105">
        <v>7.33</v>
      </c>
      <c r="AI6" s="105">
        <f>AVERAGE(AF6:AH6)</f>
        <v>7.4333333333333336</v>
      </c>
      <c r="AJ6" s="105">
        <f t="shared" si="3"/>
        <v>0.1234233905438242</v>
      </c>
      <c r="AK6" s="105" t="s">
        <v>316</v>
      </c>
      <c r="AL6" s="105" t="s">
        <v>317</v>
      </c>
      <c r="AM6" s="105">
        <v>12.73</v>
      </c>
      <c r="AN6" s="105">
        <v>12.9</v>
      </c>
      <c r="AO6" s="105">
        <v>12.72</v>
      </c>
      <c r="AP6" s="105">
        <f>AVERAGE(AM6:AO6)</f>
        <v>12.783333333333333</v>
      </c>
      <c r="AQ6" s="105">
        <f t="shared" si="4"/>
        <v>0.10115993936995668</v>
      </c>
      <c r="AR6" s="105" t="s">
        <v>328</v>
      </c>
      <c r="AS6" s="105" t="s">
        <v>329</v>
      </c>
      <c r="AT6" s="105">
        <v>4.7</v>
      </c>
      <c r="AU6" s="105">
        <v>5.21</v>
      </c>
      <c r="AV6" s="105">
        <v>5.25</v>
      </c>
      <c r="AW6" s="105">
        <f>AVERAGE(AT6:AV6)</f>
        <v>5.0533333333333337</v>
      </c>
      <c r="AX6" s="105">
        <f t="shared" si="5"/>
        <v>0.30664855018951787</v>
      </c>
      <c r="AY6" s="105" t="s">
        <v>320</v>
      </c>
      <c r="AZ6" s="105" t="s">
        <v>321</v>
      </c>
      <c r="BA6" s="105">
        <v>4.92</v>
      </c>
      <c r="BB6" s="105">
        <v>4.8600000000000003</v>
      </c>
      <c r="BC6" s="105">
        <v>4.8899999999999997</v>
      </c>
      <c r="BD6" s="105">
        <f>AVERAGE(BA6:BC6)</f>
        <v>4.8900000000000006</v>
      </c>
      <c r="BE6" s="105">
        <f t="shared" si="6"/>
        <v>2.9999999999999805E-2</v>
      </c>
      <c r="BF6" s="105" t="s">
        <v>324</v>
      </c>
      <c r="BG6" s="105" t="s">
        <v>325</v>
      </c>
      <c r="BH6" s="105">
        <v>5.48</v>
      </c>
      <c r="BI6" s="105">
        <v>5.52</v>
      </c>
      <c r="BJ6" s="105">
        <v>5.52</v>
      </c>
      <c r="BK6" s="106">
        <f>AVERAGE(BH6:BJ6)</f>
        <v>5.5066666666666668</v>
      </c>
      <c r="BL6" s="107">
        <f>STDEV(BH6:BJ6)</f>
        <v>2.3094010767584539E-2</v>
      </c>
      <c r="BM6" s="107" t="s">
        <v>326</v>
      </c>
      <c r="BN6" s="107" t="s">
        <v>327</v>
      </c>
      <c r="BO6" s="108" t="s">
        <v>258</v>
      </c>
      <c r="BP6" s="109" t="s">
        <v>259</v>
      </c>
      <c r="BQ6" s="110" t="s">
        <v>260</v>
      </c>
      <c r="BR6" s="104" t="s">
        <v>261</v>
      </c>
      <c r="BS6" s="105" t="s">
        <v>262</v>
      </c>
      <c r="BT6" s="105" t="s">
        <v>263</v>
      </c>
      <c r="BU6" s="105" t="s">
        <v>264</v>
      </c>
      <c r="BV6" s="105" t="s">
        <v>265</v>
      </c>
      <c r="BW6" s="111" t="s">
        <v>266</v>
      </c>
      <c r="BX6" s="112"/>
    </row>
    <row r="7" spans="1:511" s="107" customFormat="1" ht="31" thickBot="1">
      <c r="A7" s="113">
        <v>7831</v>
      </c>
      <c r="B7" s="114" t="s">
        <v>267</v>
      </c>
      <c r="C7" s="113" t="s">
        <v>268</v>
      </c>
      <c r="D7" s="115" t="s">
        <v>81</v>
      </c>
      <c r="E7" s="109" t="s">
        <v>81</v>
      </c>
      <c r="F7" s="109" t="s">
        <v>81</v>
      </c>
      <c r="G7" s="109" t="s">
        <v>81</v>
      </c>
      <c r="H7" s="105" t="e">
        <f>STDEV(D7:F7)</f>
        <v>#DIV/0!</v>
      </c>
      <c r="I7" s="116"/>
      <c r="J7" s="116"/>
      <c r="K7" s="109" t="s">
        <v>81</v>
      </c>
      <c r="L7" s="109" t="s">
        <v>81</v>
      </c>
      <c r="M7" s="109" t="s">
        <v>269</v>
      </c>
      <c r="N7" s="109" t="s">
        <v>81</v>
      </c>
      <c r="O7" s="105" t="e">
        <f t="shared" si="0"/>
        <v>#DIV/0!</v>
      </c>
      <c r="P7" s="116"/>
      <c r="Q7" s="116"/>
      <c r="R7" s="109" t="s">
        <v>81</v>
      </c>
      <c r="S7" s="109" t="s">
        <v>81</v>
      </c>
      <c r="T7" s="109" t="s">
        <v>81</v>
      </c>
      <c r="U7" s="109" t="e">
        <f>AVERAGE(R7:T7)</f>
        <v>#DIV/0!</v>
      </c>
      <c r="V7" s="105" t="e">
        <f t="shared" si="1"/>
        <v>#DIV/0!</v>
      </c>
      <c r="W7" s="116"/>
      <c r="X7" s="116"/>
      <c r="Y7" s="109" t="s">
        <v>81</v>
      </c>
      <c r="Z7" s="109" t="s">
        <v>81</v>
      </c>
      <c r="AA7" s="109" t="s">
        <v>81</v>
      </c>
      <c r="AB7" s="109" t="e">
        <f>AVERAGE(Y7:AA7)</f>
        <v>#DIV/0!</v>
      </c>
      <c r="AC7" s="105" t="e">
        <f t="shared" si="2"/>
        <v>#DIV/0!</v>
      </c>
      <c r="AD7" s="116"/>
      <c r="AE7" s="116"/>
      <c r="AF7" s="109">
        <v>7.79</v>
      </c>
      <c r="AG7" s="109">
        <v>7.55</v>
      </c>
      <c r="AH7" s="109">
        <v>7.52</v>
      </c>
      <c r="AI7" s="109">
        <f>AVERAGE(AF7:AH7)</f>
        <v>7.62</v>
      </c>
      <c r="AJ7" s="105">
        <f t="shared" si="3"/>
        <v>0.14798648586948762</v>
      </c>
      <c r="AK7" s="116" t="s">
        <v>318</v>
      </c>
      <c r="AL7" s="116" t="s">
        <v>319</v>
      </c>
      <c r="AM7" s="109" t="s">
        <v>81</v>
      </c>
      <c r="AN7" s="109" t="s">
        <v>81</v>
      </c>
      <c r="AO7" s="109" t="s">
        <v>81</v>
      </c>
      <c r="AP7" s="109" t="e">
        <f>AVERAGE(AM7:AO7)</f>
        <v>#DIV/0!</v>
      </c>
      <c r="AQ7" s="105" t="e">
        <f t="shared" si="4"/>
        <v>#DIV/0!</v>
      </c>
      <c r="AR7" s="116"/>
      <c r="AS7" s="116"/>
      <c r="AT7" s="109">
        <v>5.26</v>
      </c>
      <c r="AU7" s="109">
        <v>5.17</v>
      </c>
      <c r="AV7" s="109">
        <v>5.27</v>
      </c>
      <c r="AW7" s="109">
        <f>AVERAGE(AT7:AV7)</f>
        <v>5.2333333333333334</v>
      </c>
      <c r="AX7" s="105">
        <f t="shared" si="5"/>
        <v>5.5075705472860864E-2</v>
      </c>
      <c r="AY7" s="116" t="s">
        <v>322</v>
      </c>
      <c r="AZ7" s="116" t="s">
        <v>323</v>
      </c>
      <c r="BA7" s="109" t="s">
        <v>81</v>
      </c>
      <c r="BB7" s="109" t="s">
        <v>81</v>
      </c>
      <c r="BC7" s="109" t="s">
        <v>81</v>
      </c>
      <c r="BD7" s="109" t="e">
        <f>AVERAGE(BA7:BC7)</f>
        <v>#DIV/0!</v>
      </c>
      <c r="BE7" s="105" t="e">
        <f t="shared" si="6"/>
        <v>#DIV/0!</v>
      </c>
      <c r="BF7" s="116"/>
      <c r="BG7" s="116"/>
      <c r="BH7" s="109" t="s">
        <v>81</v>
      </c>
      <c r="BI7" s="109" t="s">
        <v>81</v>
      </c>
      <c r="BJ7" s="109" t="s">
        <v>81</v>
      </c>
      <c r="BK7" s="117" t="e">
        <f>AVERAGE(BH7:BJ7)</f>
        <v>#DIV/0!</v>
      </c>
      <c r="BL7" s="107" t="e">
        <f>STDEV(BH7:BJ7)</f>
        <v>#DIV/0!</v>
      </c>
      <c r="BO7" s="118" t="s">
        <v>270</v>
      </c>
      <c r="BP7" s="105" t="s">
        <v>271</v>
      </c>
      <c r="BQ7" s="119" t="s">
        <v>272</v>
      </c>
      <c r="BR7" s="115" t="s">
        <v>273</v>
      </c>
      <c r="BS7" s="109" t="s">
        <v>274</v>
      </c>
      <c r="BT7" s="109" t="s">
        <v>275</v>
      </c>
      <c r="BU7" s="109" t="s">
        <v>276</v>
      </c>
      <c r="BV7" s="109" t="s">
        <v>277</v>
      </c>
      <c r="BW7" s="120"/>
      <c r="BX7" s="112"/>
    </row>
    <row r="8" spans="1:511" s="24" customFormat="1">
      <c r="A8" s="91"/>
      <c r="B8" s="92"/>
      <c r="C8" s="93"/>
      <c r="D8" s="97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5"/>
      <c r="AK8" s="95"/>
      <c r="AL8" s="95"/>
      <c r="AM8" s="98"/>
      <c r="AN8" s="98"/>
      <c r="AO8" s="98"/>
      <c r="AP8" s="98"/>
      <c r="AQ8" s="98"/>
      <c r="AR8" s="98"/>
      <c r="AS8" s="98"/>
      <c r="AT8" s="95"/>
      <c r="AU8" s="95"/>
      <c r="AV8" s="95"/>
      <c r="AW8" s="95"/>
      <c r="AX8" s="95"/>
      <c r="AY8" s="95"/>
      <c r="AZ8" s="95"/>
      <c r="BA8" s="95"/>
      <c r="BB8" s="95"/>
      <c r="BC8" s="95"/>
      <c r="BD8" s="95"/>
      <c r="BE8" s="95"/>
      <c r="BF8" s="95"/>
      <c r="BG8" s="95"/>
      <c r="BH8" s="95"/>
      <c r="BI8" s="95"/>
      <c r="BJ8" s="96"/>
      <c r="BK8" s="96"/>
      <c r="BL8" s="96"/>
      <c r="BM8" s="96"/>
      <c r="BN8" s="96"/>
      <c r="BO8" s="99"/>
      <c r="BP8" s="10"/>
      <c r="BQ8" s="10"/>
      <c r="BR8" s="94"/>
      <c r="BS8" s="94"/>
      <c r="BT8" s="94"/>
      <c r="BU8" s="94"/>
      <c r="BV8" s="94"/>
      <c r="BW8" s="94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</row>
    <row r="9" spans="1:511">
      <c r="A9" s="100" t="s">
        <v>278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  <c r="IH9" s="24"/>
      <c r="II9" s="24"/>
      <c r="IJ9" s="24"/>
      <c r="IK9" s="24"/>
      <c r="IL9" s="24"/>
      <c r="IM9" s="24"/>
      <c r="IN9" s="24"/>
      <c r="IO9" s="24"/>
      <c r="IP9" s="24"/>
      <c r="IQ9" s="24"/>
      <c r="IR9" s="24"/>
      <c r="IS9" s="24"/>
      <c r="IT9" s="24"/>
      <c r="IU9" s="24"/>
      <c r="IV9" s="24"/>
      <c r="IW9" s="24"/>
      <c r="IX9" s="24"/>
      <c r="IY9" s="24"/>
      <c r="IZ9" s="24"/>
      <c r="JA9" s="24"/>
      <c r="JB9" s="24"/>
      <c r="JC9" s="24"/>
      <c r="JD9" s="24"/>
      <c r="JE9" s="24"/>
      <c r="JF9" s="24"/>
      <c r="JG9" s="24"/>
      <c r="JH9" s="24"/>
      <c r="JI9" s="24"/>
      <c r="JJ9" s="24"/>
      <c r="JK9" s="24"/>
      <c r="JL9" s="24"/>
      <c r="JM9" s="24"/>
      <c r="JN9" s="24"/>
      <c r="JO9" s="24"/>
      <c r="JP9" s="24"/>
      <c r="JQ9" s="24"/>
      <c r="JR9" s="24"/>
      <c r="JS9" s="24"/>
      <c r="JT9" s="24"/>
      <c r="JU9" s="24"/>
      <c r="JV9" s="24"/>
      <c r="JW9" s="24"/>
      <c r="JX9" s="24"/>
      <c r="JY9" s="24"/>
      <c r="JZ9" s="24"/>
      <c r="KA9" s="24"/>
      <c r="KB9" s="24"/>
      <c r="KC9" s="24"/>
      <c r="KD9" s="24"/>
      <c r="KE9" s="24"/>
      <c r="KF9" s="24"/>
      <c r="KG9" s="24"/>
      <c r="KH9" s="24"/>
      <c r="KI9" s="24"/>
      <c r="KJ9" s="24"/>
      <c r="KK9" s="24"/>
      <c r="KL9" s="24"/>
      <c r="KM9" s="24"/>
      <c r="KN9" s="24"/>
      <c r="KO9" s="24"/>
      <c r="KP9" s="24"/>
      <c r="KQ9" s="24"/>
      <c r="KR9" s="24"/>
      <c r="KS9" s="24"/>
      <c r="KT9" s="24"/>
      <c r="KU9" s="24"/>
      <c r="KV9" s="24"/>
      <c r="KW9" s="24"/>
      <c r="KX9" s="24"/>
      <c r="KY9" s="24"/>
      <c r="KZ9" s="24"/>
      <c r="LA9" s="24"/>
      <c r="LB9" s="24"/>
      <c r="LC9" s="24"/>
      <c r="LD9" s="24"/>
      <c r="LE9" s="24"/>
      <c r="LF9" s="24"/>
      <c r="LG9" s="24"/>
      <c r="LH9" s="24"/>
      <c r="LI9" s="24"/>
      <c r="LJ9" s="24"/>
      <c r="LK9" s="24"/>
      <c r="LL9" s="24"/>
      <c r="LM9" s="24"/>
      <c r="LN9" s="24"/>
      <c r="LO9" s="24"/>
      <c r="LP9" s="24"/>
      <c r="LQ9" s="24"/>
      <c r="LR9" s="24"/>
      <c r="LS9" s="24"/>
      <c r="LT9" s="24"/>
      <c r="LU9" s="24"/>
      <c r="LV9" s="24"/>
      <c r="LW9" s="24"/>
      <c r="LX9" s="24"/>
      <c r="LY9" s="24"/>
      <c r="LZ9" s="24"/>
      <c r="MA9" s="24"/>
      <c r="MB9" s="24"/>
      <c r="MC9" s="24"/>
      <c r="MD9" s="24"/>
      <c r="ME9" s="24"/>
      <c r="MF9" s="24"/>
      <c r="MG9" s="24"/>
      <c r="MH9" s="24"/>
      <c r="MI9" s="24"/>
      <c r="MJ9" s="24"/>
      <c r="MK9" s="24"/>
      <c r="ML9" s="24"/>
      <c r="MM9" s="24"/>
      <c r="MN9" s="24"/>
      <c r="MO9" s="24"/>
      <c r="MP9" s="24"/>
      <c r="MQ9" s="24"/>
      <c r="MR9" s="24"/>
      <c r="MS9" s="24"/>
      <c r="MT9" s="24"/>
      <c r="MU9" s="24"/>
      <c r="MV9" s="24"/>
      <c r="MW9" s="24"/>
      <c r="MX9" s="24"/>
      <c r="MY9" s="24"/>
      <c r="MZ9" s="24"/>
      <c r="NA9" s="24"/>
      <c r="NB9" s="24"/>
      <c r="NC9" s="24"/>
      <c r="ND9" s="24"/>
      <c r="NE9" s="24"/>
      <c r="NF9" s="24"/>
      <c r="NG9" s="24"/>
      <c r="NH9" s="24"/>
      <c r="NI9" s="24"/>
      <c r="NJ9" s="24"/>
      <c r="NK9" s="24"/>
      <c r="NL9" s="24"/>
      <c r="NM9" s="24"/>
      <c r="NN9" s="24"/>
      <c r="NO9" s="24"/>
      <c r="NP9" s="24"/>
      <c r="NQ9" s="24"/>
      <c r="NR9" s="24"/>
      <c r="NS9" s="24"/>
      <c r="NT9" s="24"/>
      <c r="NU9" s="24"/>
      <c r="NV9" s="24"/>
      <c r="NW9" s="24"/>
      <c r="NX9" s="24"/>
      <c r="NY9" s="24"/>
      <c r="NZ9" s="24"/>
      <c r="OA9" s="24"/>
      <c r="OB9" s="24"/>
      <c r="OC9" s="24"/>
      <c r="OD9" s="24"/>
      <c r="OE9" s="24"/>
      <c r="OF9" s="24"/>
      <c r="OG9" s="24"/>
      <c r="OH9" s="24"/>
      <c r="OI9" s="24"/>
      <c r="OJ9" s="24"/>
      <c r="OK9" s="24"/>
      <c r="OL9" s="24"/>
      <c r="OM9" s="24"/>
      <c r="ON9" s="24"/>
      <c r="OO9" s="24"/>
      <c r="OP9" s="24"/>
      <c r="OQ9" s="24"/>
      <c r="OR9" s="24"/>
      <c r="OS9" s="24"/>
      <c r="OT9" s="24"/>
      <c r="OU9" s="24"/>
      <c r="OV9" s="24"/>
      <c r="OW9" s="24"/>
      <c r="OX9" s="24"/>
      <c r="OY9" s="24"/>
      <c r="OZ9" s="24"/>
      <c r="PA9" s="24"/>
      <c r="PB9" s="24"/>
      <c r="PC9" s="24"/>
      <c r="PD9" s="24"/>
      <c r="PE9" s="24"/>
      <c r="PF9" s="24"/>
      <c r="PG9" s="24"/>
      <c r="PH9" s="24"/>
      <c r="PI9" s="24"/>
      <c r="PJ9" s="24"/>
      <c r="PK9" s="24"/>
      <c r="PL9" s="24"/>
      <c r="PM9" s="24"/>
      <c r="PN9" s="24"/>
      <c r="PO9" s="24"/>
      <c r="PP9" s="24"/>
      <c r="PQ9" s="24"/>
      <c r="PR9" s="24"/>
      <c r="PS9" s="24"/>
      <c r="PT9" s="24"/>
      <c r="PU9" s="24"/>
      <c r="PV9" s="24"/>
      <c r="PW9" s="24"/>
      <c r="PX9" s="24"/>
      <c r="PY9" s="24"/>
      <c r="PZ9" s="24"/>
      <c r="QA9" s="24"/>
      <c r="QB9" s="24"/>
      <c r="QC9" s="24"/>
      <c r="QD9" s="24"/>
      <c r="QE9" s="24"/>
      <c r="QF9" s="24"/>
      <c r="QG9" s="24"/>
      <c r="QH9" s="24"/>
      <c r="QI9" s="24"/>
      <c r="QJ9" s="24"/>
      <c r="QK9" s="24"/>
      <c r="QL9" s="24"/>
      <c r="QM9" s="24"/>
      <c r="QN9" s="24"/>
      <c r="QO9" s="24"/>
      <c r="QP9" s="24"/>
      <c r="QQ9" s="24"/>
      <c r="QR9" s="24"/>
      <c r="QS9" s="24"/>
      <c r="QT9" s="24"/>
      <c r="QU9" s="24"/>
      <c r="QV9" s="24"/>
      <c r="QW9" s="24"/>
      <c r="QX9" s="24"/>
      <c r="QY9" s="24"/>
      <c r="QZ9" s="24"/>
      <c r="RA9" s="24"/>
      <c r="RB9" s="24"/>
      <c r="RC9" s="24"/>
      <c r="RD9" s="24"/>
      <c r="RE9" s="24"/>
      <c r="RF9" s="24"/>
      <c r="RG9" s="24"/>
      <c r="RH9" s="24"/>
      <c r="RI9" s="24"/>
      <c r="RJ9" s="24"/>
      <c r="RK9" s="24"/>
      <c r="RL9" s="24"/>
      <c r="RM9" s="24"/>
      <c r="RN9" s="24"/>
      <c r="RO9" s="24"/>
      <c r="RP9" s="24"/>
      <c r="RQ9" s="24"/>
      <c r="RR9" s="24"/>
      <c r="RS9" s="24"/>
      <c r="RT9" s="24"/>
      <c r="RU9" s="24"/>
      <c r="RV9" s="24"/>
      <c r="RW9" s="24"/>
      <c r="RX9" s="24"/>
      <c r="RY9" s="24"/>
      <c r="RZ9" s="24"/>
      <c r="SA9" s="24"/>
      <c r="SB9" s="24"/>
      <c r="SC9" s="24"/>
      <c r="SD9" s="24"/>
      <c r="SE9" s="24"/>
      <c r="SF9" s="24"/>
      <c r="SG9" s="24"/>
      <c r="SH9" s="24"/>
      <c r="SI9" s="24"/>
      <c r="SJ9" s="24"/>
      <c r="SK9" s="24"/>
      <c r="SL9" s="24"/>
      <c r="SM9" s="24"/>
      <c r="SN9" s="24"/>
      <c r="SO9" s="24"/>
      <c r="SP9" s="24"/>
      <c r="SQ9" s="24"/>
    </row>
  </sheetData>
  <mergeCells count="13">
    <mergeCell ref="B1:B2"/>
    <mergeCell ref="C1:C2"/>
    <mergeCell ref="A1:A2"/>
    <mergeCell ref="BT1:BT2"/>
    <mergeCell ref="BU1:BU2"/>
    <mergeCell ref="BV1:BV2"/>
    <mergeCell ref="BW1:BW2"/>
    <mergeCell ref="D1:BN1"/>
    <mergeCell ref="BO1:BO2"/>
    <mergeCell ref="BP1:BP2"/>
    <mergeCell ref="BQ1:BQ2"/>
    <mergeCell ref="BR1:BR2"/>
    <mergeCell ref="BS1:BS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workbookViewId="0">
      <selection activeCell="B47" sqref="B47"/>
    </sheetView>
  </sheetViews>
  <sheetFormatPr baseColWidth="10" defaultRowHeight="15" x14ac:dyDescent="0"/>
  <cols>
    <col min="1" max="1" width="10.83203125" style="10"/>
    <col min="2" max="2" width="10.83203125" style="10" customWidth="1"/>
    <col min="3" max="3" width="10.83203125" style="12" customWidth="1"/>
    <col min="4" max="4" width="10.6640625" style="10" customWidth="1"/>
    <col min="5" max="5" width="16.1640625" style="12" customWidth="1"/>
    <col min="6" max="6" width="16.6640625" style="10" customWidth="1"/>
    <col min="7" max="7" width="13.5" style="12" customWidth="1"/>
    <col min="8" max="8" width="16.33203125" style="10" customWidth="1"/>
    <col min="9" max="9" width="15.33203125" style="12" customWidth="1"/>
    <col min="10" max="10" width="10.83203125" style="10" customWidth="1"/>
    <col min="11" max="16384" width="10.83203125" style="10"/>
  </cols>
  <sheetData>
    <row r="1" spans="1:3" ht="30">
      <c r="A1" s="4" t="s">
        <v>293</v>
      </c>
      <c r="B1" s="14">
        <v>0.59</v>
      </c>
      <c r="C1" s="9">
        <v>7804</v>
      </c>
    </row>
    <row r="2" spans="1:3" ht="30">
      <c r="A2" s="4" t="s">
        <v>295</v>
      </c>
      <c r="B2" s="13">
        <v>0.46</v>
      </c>
      <c r="C2" s="9">
        <v>7804</v>
      </c>
    </row>
    <row r="3" spans="1:3" ht="30">
      <c r="A3" s="4" t="s">
        <v>297</v>
      </c>
      <c r="B3" s="17">
        <v>0.75</v>
      </c>
      <c r="C3" s="9">
        <v>7804</v>
      </c>
    </row>
    <row r="4" spans="1:3" ht="45">
      <c r="A4" s="4" t="s">
        <v>299</v>
      </c>
      <c r="B4" s="13">
        <v>0.88</v>
      </c>
      <c r="C4" s="9">
        <v>7804</v>
      </c>
    </row>
    <row r="5" spans="1:3" ht="90">
      <c r="A5" s="4" t="s">
        <v>301</v>
      </c>
      <c r="B5" s="14">
        <v>0.64</v>
      </c>
      <c r="C5" s="9">
        <v>7804</v>
      </c>
    </row>
    <row r="6" spans="1:3" ht="60">
      <c r="A6" s="4" t="s">
        <v>303</v>
      </c>
      <c r="B6" s="13">
        <v>0.62</v>
      </c>
      <c r="C6" s="9">
        <v>7804</v>
      </c>
    </row>
    <row r="7" spans="1:3" ht="90">
      <c r="A7" s="4" t="s">
        <v>305</v>
      </c>
      <c r="B7" s="14">
        <v>0.62</v>
      </c>
      <c r="C7" s="9">
        <v>7804</v>
      </c>
    </row>
    <row r="8" spans="1:3" ht="75">
      <c r="A8" s="4" t="s">
        <v>307</v>
      </c>
      <c r="B8" s="13">
        <v>0.53</v>
      </c>
      <c r="C8" s="9">
        <v>7804</v>
      </c>
    </row>
    <row r="9" spans="1:3" ht="75">
      <c r="A9" s="6" t="s">
        <v>309</v>
      </c>
      <c r="B9" s="10">
        <v>0.48</v>
      </c>
      <c r="C9" s="9">
        <v>7804</v>
      </c>
    </row>
    <row r="10" spans="1:3" ht="30">
      <c r="A10" s="4" t="s">
        <v>293</v>
      </c>
      <c r="B10" s="14">
        <v>0.65</v>
      </c>
      <c r="C10" s="9">
        <v>7805</v>
      </c>
    </row>
    <row r="11" spans="1:3" ht="30">
      <c r="A11" s="4" t="s">
        <v>295</v>
      </c>
      <c r="B11" s="13">
        <v>0.56999999999999995</v>
      </c>
      <c r="C11" s="9">
        <v>7805</v>
      </c>
    </row>
    <row r="12" spans="1:3" ht="30">
      <c r="A12" s="4" t="s">
        <v>297</v>
      </c>
      <c r="B12" s="17">
        <v>999</v>
      </c>
      <c r="C12" s="9">
        <v>7805</v>
      </c>
    </row>
    <row r="13" spans="1:3" ht="45">
      <c r="A13" s="4" t="s">
        <v>299</v>
      </c>
      <c r="B13" s="13">
        <v>0.2</v>
      </c>
      <c r="C13" s="9">
        <v>7805</v>
      </c>
    </row>
    <row r="14" spans="1:3" ht="90">
      <c r="A14" s="4" t="s">
        <v>301</v>
      </c>
      <c r="B14" s="14">
        <v>1.07</v>
      </c>
      <c r="C14" s="9">
        <v>7805</v>
      </c>
    </row>
    <row r="15" spans="1:3" ht="60">
      <c r="A15" s="4" t="s">
        <v>303</v>
      </c>
      <c r="B15" s="13">
        <v>0.77</v>
      </c>
      <c r="C15" s="9">
        <v>7805</v>
      </c>
    </row>
    <row r="16" spans="1:3" ht="90">
      <c r="A16" s="4" t="s">
        <v>305</v>
      </c>
      <c r="B16" s="14">
        <v>0.66</v>
      </c>
      <c r="C16" s="9">
        <v>7805</v>
      </c>
    </row>
    <row r="17" spans="1:3" ht="75">
      <c r="A17" s="4" t="s">
        <v>307</v>
      </c>
      <c r="B17" s="13">
        <v>0.75</v>
      </c>
      <c r="C17" s="9">
        <v>7805</v>
      </c>
    </row>
    <row r="18" spans="1:3" ht="75">
      <c r="A18" s="6" t="s">
        <v>309</v>
      </c>
      <c r="B18" s="10">
        <v>0.56999999999999995</v>
      </c>
      <c r="C18" s="9">
        <v>7805</v>
      </c>
    </row>
    <row r="19" spans="1:3" ht="30">
      <c r="A19" s="155" t="s">
        <v>0</v>
      </c>
      <c r="B19" s="10">
        <v>999</v>
      </c>
      <c r="C19" s="9">
        <v>36736</v>
      </c>
    </row>
    <row r="20" spans="1:3" ht="30">
      <c r="A20" s="4" t="s">
        <v>293</v>
      </c>
      <c r="B20" s="14">
        <v>999</v>
      </c>
      <c r="C20" s="9">
        <v>36736</v>
      </c>
    </row>
    <row r="21" spans="1:3" ht="30">
      <c r="A21" s="4" t="s">
        <v>295</v>
      </c>
      <c r="B21" s="13">
        <v>999</v>
      </c>
      <c r="C21" s="9">
        <v>36736</v>
      </c>
    </row>
    <row r="22" spans="1:3" ht="30">
      <c r="A22" s="4" t="s">
        <v>297</v>
      </c>
      <c r="B22" s="17">
        <v>0.49</v>
      </c>
      <c r="C22" s="9">
        <v>36736</v>
      </c>
    </row>
    <row r="23" spans="1:3" ht="45">
      <c r="A23" s="4" t="s">
        <v>299</v>
      </c>
      <c r="B23" s="13">
        <v>0.62</v>
      </c>
      <c r="C23" s="9">
        <v>36736</v>
      </c>
    </row>
    <row r="24" spans="1:3" ht="90">
      <c r="A24" s="4" t="s">
        <v>301</v>
      </c>
      <c r="B24" s="17">
        <v>1.22</v>
      </c>
      <c r="C24" s="9">
        <v>36736</v>
      </c>
    </row>
    <row r="25" spans="1:3" ht="60">
      <c r="A25" s="4" t="s">
        <v>303</v>
      </c>
      <c r="B25" s="13">
        <v>999</v>
      </c>
      <c r="C25" s="9">
        <v>36736</v>
      </c>
    </row>
    <row r="26" spans="1:3" ht="90">
      <c r="A26" s="4" t="s">
        <v>305</v>
      </c>
      <c r="B26" s="14">
        <v>0.95</v>
      </c>
      <c r="C26" s="9">
        <v>36736</v>
      </c>
    </row>
    <row r="27" spans="1:3" ht="75">
      <c r="A27" s="4" t="s">
        <v>307</v>
      </c>
      <c r="B27" s="13">
        <v>999</v>
      </c>
      <c r="C27" s="9">
        <v>36736</v>
      </c>
    </row>
    <row r="28" spans="1:3" ht="75">
      <c r="A28" s="6" t="s">
        <v>309</v>
      </c>
      <c r="B28" s="13">
        <v>999</v>
      </c>
      <c r="C28" s="9">
        <v>36736</v>
      </c>
    </row>
    <row r="29" spans="1:3" ht="30">
      <c r="A29" s="4" t="s">
        <v>293</v>
      </c>
      <c r="B29" s="105" t="s">
        <v>311</v>
      </c>
      <c r="C29" s="101">
        <v>36515</v>
      </c>
    </row>
    <row r="30" spans="1:3" ht="30">
      <c r="A30" s="4" t="s">
        <v>295</v>
      </c>
      <c r="B30" s="105" t="s">
        <v>311</v>
      </c>
      <c r="C30" s="101">
        <v>36515</v>
      </c>
    </row>
    <row r="31" spans="1:3" ht="30">
      <c r="A31" s="4" t="s">
        <v>297</v>
      </c>
      <c r="B31" s="105" t="s">
        <v>314</v>
      </c>
      <c r="C31" s="101">
        <v>36515</v>
      </c>
    </row>
    <row r="32" spans="1:3" ht="45">
      <c r="A32" s="4" t="s">
        <v>299</v>
      </c>
      <c r="B32" s="105" t="s">
        <v>311</v>
      </c>
      <c r="C32" s="101">
        <v>36515</v>
      </c>
    </row>
    <row r="33" spans="1:3" ht="90">
      <c r="A33" s="4" t="s">
        <v>301</v>
      </c>
      <c r="B33" s="105" t="s">
        <v>316</v>
      </c>
      <c r="C33" s="101">
        <v>36515</v>
      </c>
    </row>
    <row r="34" spans="1:3" ht="60">
      <c r="A34" s="4" t="s">
        <v>303</v>
      </c>
      <c r="B34" s="105" t="s">
        <v>328</v>
      </c>
      <c r="C34" s="101">
        <v>36515</v>
      </c>
    </row>
    <row r="35" spans="1:3" ht="90">
      <c r="A35" s="4" t="s">
        <v>305</v>
      </c>
      <c r="B35" s="105" t="s">
        <v>320</v>
      </c>
      <c r="C35" s="101">
        <v>36515</v>
      </c>
    </row>
    <row r="36" spans="1:3" ht="75">
      <c r="A36" s="4" t="s">
        <v>307</v>
      </c>
      <c r="B36" s="105" t="s">
        <v>324</v>
      </c>
      <c r="C36" s="101">
        <v>36515</v>
      </c>
    </row>
    <row r="37" spans="1:3" ht="75">
      <c r="A37" s="6" t="s">
        <v>309</v>
      </c>
      <c r="B37" s="107" t="s">
        <v>326</v>
      </c>
      <c r="C37" s="101">
        <v>36515</v>
      </c>
    </row>
    <row r="38" spans="1:3" ht="30">
      <c r="A38" s="4" t="s">
        <v>293</v>
      </c>
      <c r="B38" s="116">
        <v>999</v>
      </c>
      <c r="C38" s="113">
        <v>7831</v>
      </c>
    </row>
    <row r="39" spans="1:3" ht="30">
      <c r="A39" s="4" t="s">
        <v>295</v>
      </c>
      <c r="B39" s="116">
        <v>999</v>
      </c>
      <c r="C39" s="113">
        <v>7831</v>
      </c>
    </row>
    <row r="40" spans="1:3" ht="30">
      <c r="A40" s="4" t="s">
        <v>297</v>
      </c>
      <c r="B40" s="116">
        <v>999</v>
      </c>
      <c r="C40" s="113">
        <v>7831</v>
      </c>
    </row>
    <row r="41" spans="1:3" ht="45">
      <c r="A41" s="4" t="s">
        <v>299</v>
      </c>
      <c r="B41" s="116">
        <v>999</v>
      </c>
      <c r="C41" s="113">
        <v>7831</v>
      </c>
    </row>
    <row r="42" spans="1:3" ht="90">
      <c r="A42" s="4" t="s">
        <v>301</v>
      </c>
      <c r="B42" s="116" t="s">
        <v>318</v>
      </c>
      <c r="C42" s="113">
        <v>7831</v>
      </c>
    </row>
    <row r="43" spans="1:3" ht="60">
      <c r="A43" s="4" t="s">
        <v>303</v>
      </c>
      <c r="B43" s="116">
        <v>999</v>
      </c>
      <c r="C43" s="113">
        <v>7831</v>
      </c>
    </row>
    <row r="44" spans="1:3" ht="90">
      <c r="A44" s="4" t="s">
        <v>305</v>
      </c>
      <c r="B44" s="116" t="s">
        <v>322</v>
      </c>
      <c r="C44" s="113">
        <v>7831</v>
      </c>
    </row>
    <row r="45" spans="1:3" ht="75">
      <c r="A45" s="4" t="s">
        <v>307</v>
      </c>
      <c r="B45" s="116">
        <v>999</v>
      </c>
      <c r="C45" s="113">
        <v>7831</v>
      </c>
    </row>
    <row r="46" spans="1:3" ht="75">
      <c r="A46" s="6" t="s">
        <v>309</v>
      </c>
      <c r="B46" s="107">
        <v>999</v>
      </c>
      <c r="C46" s="113">
        <v>7831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15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8" sqref="A8:XFD8"/>
    </sheetView>
  </sheetViews>
  <sheetFormatPr baseColWidth="10" defaultRowHeight="15" x14ac:dyDescent="0"/>
  <cols>
    <col min="15" max="15" width="10.83203125" style="145"/>
    <col min="76" max="76" width="37.83203125" customWidth="1"/>
    <col min="112" max="112" width="11.83203125" bestFit="1" customWidth="1"/>
    <col min="113" max="113" width="31.6640625" customWidth="1"/>
  </cols>
  <sheetData>
    <row r="1" spans="1:76" s="1" customFormat="1" ht="15" customHeight="1">
      <c r="A1" s="185" t="s">
        <v>0</v>
      </c>
      <c r="B1" s="185" t="s">
        <v>1</v>
      </c>
      <c r="C1" s="188" t="s">
        <v>2</v>
      </c>
      <c r="D1" s="188" t="s">
        <v>331</v>
      </c>
      <c r="E1" s="175" t="s">
        <v>330</v>
      </c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  <c r="AI1" s="176"/>
      <c r="AJ1" s="176"/>
      <c r="AK1" s="176"/>
      <c r="AL1" s="176"/>
      <c r="AM1" s="176"/>
      <c r="AN1" s="176"/>
      <c r="AO1" s="176"/>
      <c r="AP1" s="176"/>
      <c r="AQ1" s="176"/>
      <c r="AR1" s="176"/>
      <c r="AS1" s="176"/>
      <c r="AT1" s="176"/>
      <c r="AU1" s="176"/>
      <c r="AV1" s="176"/>
      <c r="AW1" s="176"/>
      <c r="AX1" s="176"/>
      <c r="AY1" s="176"/>
      <c r="AZ1" s="176"/>
      <c r="BA1" s="176"/>
      <c r="BB1" s="176"/>
      <c r="BC1" s="176"/>
      <c r="BD1" s="176"/>
      <c r="BE1" s="176"/>
      <c r="BF1" s="176"/>
      <c r="BG1" s="176"/>
      <c r="BH1" s="176"/>
      <c r="BI1" s="176"/>
      <c r="BJ1" s="176"/>
      <c r="BK1" s="176"/>
      <c r="BL1" s="177"/>
      <c r="BM1" s="177"/>
      <c r="BN1" s="177"/>
      <c r="BO1" s="178"/>
      <c r="BP1" s="190" t="s">
        <v>5</v>
      </c>
      <c r="BQ1" s="192" t="s">
        <v>6</v>
      </c>
      <c r="BR1" s="196" t="s">
        <v>7</v>
      </c>
      <c r="BS1" s="198" t="s">
        <v>8</v>
      </c>
      <c r="BT1" s="192" t="s">
        <v>9</v>
      </c>
      <c r="BU1" s="192" t="s">
        <v>10</v>
      </c>
      <c r="BV1" s="192" t="s">
        <v>11</v>
      </c>
      <c r="BW1" s="192" t="s">
        <v>12</v>
      </c>
      <c r="BX1" s="194" t="s">
        <v>13</v>
      </c>
    </row>
    <row r="2" spans="1:76" s="8" customFormat="1" ht="90">
      <c r="A2" s="172"/>
      <c r="B2" s="172"/>
      <c r="C2" s="189"/>
      <c r="D2" s="189"/>
      <c r="E2" s="3" t="s">
        <v>14</v>
      </c>
      <c r="F2" s="4" t="s">
        <v>15</v>
      </c>
      <c r="G2" s="4" t="s">
        <v>16</v>
      </c>
      <c r="H2" s="4" t="s">
        <v>17</v>
      </c>
      <c r="I2" s="4" t="s">
        <v>279</v>
      </c>
      <c r="J2" s="4" t="s">
        <v>293</v>
      </c>
      <c r="K2" s="4" t="s">
        <v>294</v>
      </c>
      <c r="L2" s="4" t="s">
        <v>18</v>
      </c>
      <c r="M2" s="4" t="s">
        <v>19</v>
      </c>
      <c r="N2" s="4" t="s">
        <v>20</v>
      </c>
      <c r="O2" s="4" t="s">
        <v>21</v>
      </c>
      <c r="P2" s="4" t="s">
        <v>280</v>
      </c>
      <c r="Q2" s="4" t="s">
        <v>295</v>
      </c>
      <c r="R2" s="4" t="s">
        <v>296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281</v>
      </c>
      <c r="X2" s="4" t="s">
        <v>297</v>
      </c>
      <c r="Y2" s="4" t="s">
        <v>298</v>
      </c>
      <c r="Z2" s="4" t="s">
        <v>26</v>
      </c>
      <c r="AA2" s="4" t="s">
        <v>27</v>
      </c>
      <c r="AB2" s="4" t="s">
        <v>28</v>
      </c>
      <c r="AC2" s="4" t="s">
        <v>29</v>
      </c>
      <c r="AD2" s="4" t="s">
        <v>282</v>
      </c>
      <c r="AE2" s="4" t="s">
        <v>299</v>
      </c>
      <c r="AF2" s="4" t="s">
        <v>300</v>
      </c>
      <c r="AG2" s="4" t="s">
        <v>30</v>
      </c>
      <c r="AH2" s="4" t="s">
        <v>31</v>
      </c>
      <c r="AI2" s="4" t="s">
        <v>32</v>
      </c>
      <c r="AJ2" s="4" t="s">
        <v>33</v>
      </c>
      <c r="AK2" s="4" t="s">
        <v>288</v>
      </c>
      <c r="AL2" s="4" t="s">
        <v>301</v>
      </c>
      <c r="AM2" s="4" t="s">
        <v>302</v>
      </c>
      <c r="AN2" s="4" t="s">
        <v>34</v>
      </c>
      <c r="AO2" s="4" t="s">
        <v>35</v>
      </c>
      <c r="AP2" s="4" t="s">
        <v>36</v>
      </c>
      <c r="AQ2" s="4" t="s">
        <v>37</v>
      </c>
      <c r="AR2" s="4" t="s">
        <v>289</v>
      </c>
      <c r="AS2" s="4" t="s">
        <v>305</v>
      </c>
      <c r="AT2" s="4" t="s">
        <v>306</v>
      </c>
      <c r="AU2" s="4" t="s">
        <v>38</v>
      </c>
      <c r="AV2" s="4" t="s">
        <v>39</v>
      </c>
      <c r="AW2" s="4" t="s">
        <v>40</v>
      </c>
      <c r="AX2" s="4" t="s">
        <v>41</v>
      </c>
      <c r="AY2" s="4" t="s">
        <v>290</v>
      </c>
      <c r="AZ2" s="4" t="s">
        <v>303</v>
      </c>
      <c r="BA2" s="4" t="s">
        <v>304</v>
      </c>
      <c r="BB2" s="4" t="s">
        <v>42</v>
      </c>
      <c r="BC2" s="4" t="s">
        <v>43</v>
      </c>
      <c r="BD2" s="4" t="s">
        <v>44</v>
      </c>
      <c r="BE2" s="4" t="s">
        <v>45</v>
      </c>
      <c r="BF2" s="4" t="s">
        <v>291</v>
      </c>
      <c r="BG2" s="4" t="s">
        <v>307</v>
      </c>
      <c r="BH2" s="4" t="s">
        <v>308</v>
      </c>
      <c r="BI2" s="4" t="s">
        <v>46</v>
      </c>
      <c r="BJ2" s="4" t="s">
        <v>47</v>
      </c>
      <c r="BK2" s="4" t="s">
        <v>48</v>
      </c>
      <c r="BL2" s="5" t="s">
        <v>49</v>
      </c>
      <c r="BM2" s="5" t="s">
        <v>292</v>
      </c>
      <c r="BN2" s="6" t="s">
        <v>309</v>
      </c>
      <c r="BO2" s="6" t="s">
        <v>310</v>
      </c>
      <c r="BP2" s="191"/>
      <c r="BQ2" s="193"/>
      <c r="BR2" s="197"/>
      <c r="BS2" s="199"/>
      <c r="BT2" s="193"/>
      <c r="BU2" s="193"/>
      <c r="BV2" s="193"/>
      <c r="BW2" s="193"/>
      <c r="BX2" s="195"/>
    </row>
    <row r="9" spans="1:76" s="24" customFormat="1" ht="30">
      <c r="A9" s="121">
        <v>2136</v>
      </c>
      <c r="B9" s="121" t="s">
        <v>80</v>
      </c>
      <c r="C9" s="136" t="s">
        <v>82</v>
      </c>
      <c r="D9" s="122"/>
      <c r="E9" s="125" t="s">
        <v>81</v>
      </c>
      <c r="F9" s="123" t="s">
        <v>81</v>
      </c>
      <c r="G9" s="123" t="s">
        <v>81</v>
      </c>
      <c r="H9" s="123" t="e">
        <f>AVERAGE(E9:G9)</f>
        <v>#DIV/0!</v>
      </c>
      <c r="I9" s="123" t="e">
        <f>STDEV(E9:G9)</f>
        <v>#DIV/0!</v>
      </c>
      <c r="J9" s="123"/>
      <c r="K9" s="123"/>
      <c r="L9" s="123" t="s">
        <v>81</v>
      </c>
      <c r="M9" s="123" t="s">
        <v>81</v>
      </c>
      <c r="N9" s="123" t="s">
        <v>81</v>
      </c>
      <c r="O9" s="123" t="e">
        <f>H9=AVERAGE(L9:N9)</f>
        <v>#DIV/0!</v>
      </c>
      <c r="P9" s="123" t="e">
        <f>STDEV(L9:N9)</f>
        <v>#DIV/0!</v>
      </c>
      <c r="Q9" s="123"/>
      <c r="R9" s="123"/>
      <c r="S9" s="123" t="s">
        <v>81</v>
      </c>
      <c r="T9" s="123" t="s">
        <v>81</v>
      </c>
      <c r="U9" s="123" t="s">
        <v>81</v>
      </c>
      <c r="V9" s="123" t="e">
        <f>AVERAGE(S9:U9)</f>
        <v>#DIV/0!</v>
      </c>
      <c r="W9" s="123" t="e">
        <f>STDEV(S9:U9)</f>
        <v>#DIV/0!</v>
      </c>
      <c r="X9" s="123"/>
      <c r="Y9" s="123"/>
      <c r="Z9" s="123" t="s">
        <v>81</v>
      </c>
      <c r="AA9" s="123" t="s">
        <v>81</v>
      </c>
      <c r="AB9" s="123" t="s">
        <v>81</v>
      </c>
      <c r="AC9" s="123" t="e">
        <f>AVERAGE(Z9:AB9)</f>
        <v>#DIV/0!</v>
      </c>
      <c r="AD9" s="123" t="e">
        <f>STDEV(Z9:AB9)</f>
        <v>#DIV/0!</v>
      </c>
      <c r="AE9" s="123"/>
      <c r="AF9" s="123"/>
      <c r="AG9" s="123">
        <v>13.17</v>
      </c>
      <c r="AH9" s="123">
        <v>13</v>
      </c>
      <c r="AI9" s="123">
        <v>12.77</v>
      </c>
      <c r="AJ9" s="123">
        <f>AVERAGE(AG9:AI9)</f>
        <v>12.979999999999999</v>
      </c>
      <c r="AK9" s="123">
        <f>STDEV(AG9:AI9)</f>
        <v>0.20074859899884748</v>
      </c>
      <c r="AL9" s="123">
        <v>1.62</v>
      </c>
      <c r="AM9" s="123">
        <v>19.41</v>
      </c>
      <c r="AN9" s="123">
        <v>8.59</v>
      </c>
      <c r="AO9" s="123">
        <v>8.4</v>
      </c>
      <c r="AP9" s="123">
        <v>8.3699999999999992</v>
      </c>
      <c r="AQ9" s="123">
        <f>AVERAGE(AN9:AP9)</f>
        <v>8.4533333333333331</v>
      </c>
      <c r="AR9" s="123">
        <f>STDEV(AN9:AP9)</f>
        <v>0.11930353445448864</v>
      </c>
      <c r="AS9" s="123">
        <v>1.95</v>
      </c>
      <c r="AT9" s="123">
        <v>23.36</v>
      </c>
      <c r="AU9" s="123">
        <v>25.82</v>
      </c>
      <c r="AV9" s="123">
        <v>26.18</v>
      </c>
      <c r="AW9" s="123">
        <v>25.14</v>
      </c>
      <c r="AX9" s="123">
        <f>AVERAGE(AU9:AW9)</f>
        <v>25.713333333333335</v>
      </c>
      <c r="AY9" s="123">
        <f>STDEV(AU9:AW9)</f>
        <v>0.52814139520902248</v>
      </c>
      <c r="AZ9" s="123">
        <v>1.77</v>
      </c>
      <c r="BA9" s="123">
        <v>21.23</v>
      </c>
      <c r="BB9" s="123">
        <v>8.7100000000000009</v>
      </c>
      <c r="BC9" s="123">
        <v>8.69</v>
      </c>
      <c r="BD9" s="123">
        <v>8.5</v>
      </c>
      <c r="BE9" s="123">
        <f>AVERAGE(BB9:BD9)</f>
        <v>8.6333333333333329</v>
      </c>
      <c r="BF9" s="123">
        <f>STDEV(BB9:BD9)</f>
        <v>0.1159022576714249</v>
      </c>
      <c r="BG9" s="123">
        <v>1.95</v>
      </c>
      <c r="BH9" s="123">
        <v>23.41</v>
      </c>
      <c r="BI9" s="123">
        <v>13.36</v>
      </c>
      <c r="BJ9" s="123">
        <v>13.5</v>
      </c>
      <c r="BK9" s="123">
        <v>13.62</v>
      </c>
      <c r="BL9" s="124">
        <f>AVERAGE(BI9:BK9)</f>
        <v>13.493333333333332</v>
      </c>
      <c r="BM9" s="122">
        <f>STDEV(BI9:BK9)</f>
        <v>0.13012814197295414</v>
      </c>
      <c r="BN9" s="122">
        <v>1.68</v>
      </c>
      <c r="BO9" s="142">
        <v>20.13</v>
      </c>
      <c r="BP9" s="126" t="s">
        <v>83</v>
      </c>
      <c r="BQ9" s="123" t="s">
        <v>84</v>
      </c>
      <c r="BR9" s="124" t="s">
        <v>85</v>
      </c>
      <c r="BS9" s="125" t="s">
        <v>86</v>
      </c>
      <c r="BT9" s="123" t="s">
        <v>87</v>
      </c>
      <c r="BU9" s="123" t="s">
        <v>88</v>
      </c>
      <c r="BV9" s="123" t="s">
        <v>89</v>
      </c>
      <c r="BW9" s="123" t="s">
        <v>90</v>
      </c>
      <c r="BX9" s="127"/>
    </row>
    <row r="10" spans="1:76" s="10" customFormat="1" ht="30">
      <c r="A10" s="9">
        <v>2271</v>
      </c>
      <c r="B10" s="9" t="s">
        <v>99</v>
      </c>
      <c r="C10" s="137" t="s">
        <v>100</v>
      </c>
      <c r="E10" s="11">
        <v>67.2</v>
      </c>
      <c r="F10" s="12">
        <v>66.52</v>
      </c>
      <c r="G10" s="12">
        <v>64.930000000000007</v>
      </c>
      <c r="H10" s="13">
        <f>AVERAGE(E10:G10)</f>
        <v>66.216666666666669</v>
      </c>
      <c r="I10" s="13">
        <f>STDEV(E10:H10)</f>
        <v>0.95122143700729189</v>
      </c>
      <c r="J10" s="13">
        <v>2.54</v>
      </c>
      <c r="K10" s="13">
        <v>30.51</v>
      </c>
      <c r="L10" s="17">
        <v>64.42</v>
      </c>
      <c r="M10" s="17">
        <v>64.75</v>
      </c>
      <c r="N10" s="17">
        <v>64.44</v>
      </c>
      <c r="O10" s="17">
        <f>AVERAGE(L10:N10)</f>
        <v>64.536666666666676</v>
      </c>
      <c r="P10" s="14">
        <f>STDEV(L10:N10)</f>
        <v>0.18502252115170562</v>
      </c>
      <c r="Q10" s="14">
        <v>2.48</v>
      </c>
      <c r="R10" s="14">
        <v>29.77</v>
      </c>
      <c r="S10" s="13">
        <v>29.94</v>
      </c>
      <c r="T10" s="13">
        <v>30</v>
      </c>
      <c r="U10" s="13">
        <v>29.81</v>
      </c>
      <c r="V10" s="13">
        <f>AVERAGE(S10:U10)</f>
        <v>29.916666666666668</v>
      </c>
      <c r="W10" s="13">
        <f>STDEV(S10:U10)</f>
        <v>9.7125348562223962E-2</v>
      </c>
      <c r="X10" s="13">
        <v>1.17</v>
      </c>
      <c r="Y10" s="13">
        <v>14</v>
      </c>
      <c r="Z10" s="17">
        <v>13.22</v>
      </c>
      <c r="AA10" s="17">
        <v>13.23</v>
      </c>
      <c r="AB10" s="17">
        <v>13.23</v>
      </c>
      <c r="AC10" s="17">
        <f>AVERAGE(Z10:AB10)</f>
        <v>13.226666666666668</v>
      </c>
      <c r="AD10" s="14">
        <f>STDEV(Z10:AB10)</f>
        <v>5.7735026918961348E-3</v>
      </c>
      <c r="AE10" s="14">
        <v>1.07</v>
      </c>
      <c r="AF10" s="14">
        <v>12.86</v>
      </c>
      <c r="AG10" s="13">
        <v>13.77</v>
      </c>
      <c r="AH10" s="13">
        <v>14.33</v>
      </c>
      <c r="AI10" s="13">
        <v>14.96</v>
      </c>
      <c r="AJ10" s="13">
        <f>AVERAGE(AG10:AI10)</f>
        <v>14.353333333333333</v>
      </c>
      <c r="AK10" s="13">
        <f>STDEV(AG10:AI10)</f>
        <v>0.59534303836807745</v>
      </c>
      <c r="AL10" s="13">
        <v>3.46</v>
      </c>
      <c r="AM10" s="13">
        <v>41.48</v>
      </c>
      <c r="AN10" s="17">
        <v>10.47</v>
      </c>
      <c r="AO10" s="17">
        <v>10.31</v>
      </c>
      <c r="AP10" s="17">
        <v>10.32</v>
      </c>
      <c r="AQ10" s="17">
        <f>AVERAGE(AN10:AP10)</f>
        <v>10.366666666666667</v>
      </c>
      <c r="AR10" s="14">
        <f>STDEV(AN10:AP10)</f>
        <v>8.9628864398325153E-2</v>
      </c>
      <c r="AS10" s="14">
        <v>4.45</v>
      </c>
      <c r="AT10" s="14">
        <v>53.37</v>
      </c>
      <c r="AU10" s="13">
        <v>27.52</v>
      </c>
      <c r="AV10" s="13">
        <v>27.5</v>
      </c>
      <c r="AW10" s="13">
        <v>10.32</v>
      </c>
      <c r="AX10" s="13">
        <f>AVERAGE(AU10:AW10)</f>
        <v>21.78</v>
      </c>
      <c r="AY10" s="13">
        <f>STDEV(AU10:AW10)</f>
        <v>9.9246561653288445</v>
      </c>
      <c r="AZ10" s="13">
        <v>0.5</v>
      </c>
      <c r="BA10" s="13">
        <v>6.33</v>
      </c>
      <c r="BB10" s="17">
        <v>11.21</v>
      </c>
      <c r="BC10" s="17">
        <v>11.23</v>
      </c>
      <c r="BD10" s="17">
        <v>11.21</v>
      </c>
      <c r="BE10" s="14">
        <f>AVERAGE(BB10:BD10)</f>
        <v>11.216666666666669</v>
      </c>
      <c r="BF10" s="14">
        <f>STDEV(BB10:BD10)</f>
        <v>1.154700538379227E-2</v>
      </c>
      <c r="BG10" s="14">
        <v>4.82</v>
      </c>
      <c r="BH10" s="14">
        <v>57.89</v>
      </c>
      <c r="BI10" s="13">
        <v>14.08</v>
      </c>
      <c r="BJ10" s="13">
        <v>14.35</v>
      </c>
      <c r="BK10" s="13">
        <v>13.97</v>
      </c>
      <c r="BL10" s="15">
        <f>AVERAGE(BI10:BK10)</f>
        <v>14.133333333333333</v>
      </c>
      <c r="BM10" s="10">
        <f>STDEV(BI10:BK10)</f>
        <v>0.19553345834749905</v>
      </c>
      <c r="BN10" s="10">
        <v>1.47</v>
      </c>
      <c r="BO10" s="90">
        <v>17.68</v>
      </c>
      <c r="BP10" s="19" t="s">
        <v>101</v>
      </c>
      <c r="BQ10" s="17" t="s">
        <v>102</v>
      </c>
      <c r="BR10" s="20" t="s">
        <v>101</v>
      </c>
      <c r="BS10" s="16" t="s">
        <v>103</v>
      </c>
      <c r="BT10" s="14"/>
      <c r="BU10" s="14"/>
      <c r="BV10" s="14" t="s">
        <v>104</v>
      </c>
      <c r="BW10" s="14" t="s">
        <v>105</v>
      </c>
      <c r="BX10" s="21" t="s">
        <v>106</v>
      </c>
    </row>
    <row r="11" spans="1:76" s="122" customFormat="1" ht="30">
      <c r="A11" s="128">
        <v>2454</v>
      </c>
      <c r="B11" s="129" t="s">
        <v>141</v>
      </c>
      <c r="C11" s="141" t="s">
        <v>126</v>
      </c>
      <c r="D11" s="135"/>
      <c r="E11" s="131" t="s">
        <v>81</v>
      </c>
      <c r="F11" s="130" t="s">
        <v>81</v>
      </c>
      <c r="G11" s="130" t="s">
        <v>81</v>
      </c>
      <c r="H11" s="123" t="s">
        <v>81</v>
      </c>
      <c r="I11" s="123" t="e">
        <f>STDEV(E11:G11)</f>
        <v>#DIV/0!</v>
      </c>
      <c r="J11" s="123"/>
      <c r="K11" s="123"/>
      <c r="L11" s="130" t="s">
        <v>81</v>
      </c>
      <c r="M11" s="130" t="s">
        <v>81</v>
      </c>
      <c r="N11" s="130" t="s">
        <v>81</v>
      </c>
      <c r="O11" s="123" t="e">
        <f>H11=AVERAGE(L11:N11)</f>
        <v>#DIV/0!</v>
      </c>
      <c r="P11" s="123" t="e">
        <f>STDEV(L11:N11)</f>
        <v>#DIV/0!</v>
      </c>
      <c r="Q11" s="123"/>
      <c r="R11" s="123"/>
      <c r="S11" s="130" t="s">
        <v>81</v>
      </c>
      <c r="T11" s="130" t="s">
        <v>81</v>
      </c>
      <c r="U11" s="130" t="s">
        <v>81</v>
      </c>
      <c r="V11" s="123" t="e">
        <f>AVERAGE(S11:U11)</f>
        <v>#DIV/0!</v>
      </c>
      <c r="W11" s="123" t="e">
        <f>STDEV(S11:U11)</f>
        <v>#DIV/0!</v>
      </c>
      <c r="X11" s="123"/>
      <c r="Y11" s="123"/>
      <c r="Z11" s="130" t="s">
        <v>81</v>
      </c>
      <c r="AA11" s="130" t="s">
        <v>81</v>
      </c>
      <c r="AB11" s="130" t="s">
        <v>81</v>
      </c>
      <c r="AC11" s="123" t="e">
        <f>AVERAGE(Z11:AB11)</f>
        <v>#DIV/0!</v>
      </c>
      <c r="AD11" s="123" t="e">
        <f>STDEV(Z11:AB11)</f>
        <v>#DIV/0!</v>
      </c>
      <c r="AE11" s="123"/>
      <c r="AF11" s="123"/>
      <c r="AG11" s="130">
        <v>13.21</v>
      </c>
      <c r="AH11" s="130">
        <v>13.11</v>
      </c>
      <c r="AI11" s="130">
        <v>13.36</v>
      </c>
      <c r="AJ11" s="123">
        <f>AVERAGE(AG11:AI11)</f>
        <v>13.226666666666667</v>
      </c>
      <c r="AK11" s="123">
        <f>STDEV(AG11:AI11)</f>
        <v>0.12583057392117908</v>
      </c>
      <c r="AL11" s="123">
        <v>1.7</v>
      </c>
      <c r="AM11" s="123">
        <v>20.45</v>
      </c>
      <c r="AN11" s="130">
        <v>9.23</v>
      </c>
      <c r="AO11" s="130">
        <v>9.58</v>
      </c>
      <c r="AP11" s="130">
        <v>9.3800000000000008</v>
      </c>
      <c r="AQ11" s="123">
        <f>AVERAGE(AN11:AP11)</f>
        <v>9.3966666666666683</v>
      </c>
      <c r="AR11" s="123">
        <f>STDEV(AN11:AP11)</f>
        <v>0.17559422921421211</v>
      </c>
      <c r="AS11" s="123">
        <v>3.03</v>
      </c>
      <c r="AT11" s="123">
        <v>36.369999999999997</v>
      </c>
      <c r="AU11" s="130" t="s">
        <v>81</v>
      </c>
      <c r="AV11" s="130" t="s">
        <v>81</v>
      </c>
      <c r="AW11" s="130" t="s">
        <v>81</v>
      </c>
      <c r="AX11" s="123" t="e">
        <f>AVERAGE(AU11:AW11)</f>
        <v>#DIV/0!</v>
      </c>
      <c r="AY11" s="123" t="e">
        <f>STDEV(AU11:AW11)</f>
        <v>#DIV/0!</v>
      </c>
      <c r="AZ11" s="123"/>
      <c r="BA11" s="123"/>
      <c r="BB11" s="130" t="s">
        <v>81</v>
      </c>
      <c r="BC11" s="130" t="s">
        <v>81</v>
      </c>
      <c r="BD11" s="130" t="s">
        <v>81</v>
      </c>
      <c r="BE11" s="123" t="e">
        <f>AVERAGE(BB11:BD11)</f>
        <v>#DIV/0!</v>
      </c>
      <c r="BF11" s="123" t="e">
        <f>STDEV(BB11:BD11)</f>
        <v>#DIV/0!</v>
      </c>
      <c r="BG11" s="123"/>
      <c r="BH11" s="123"/>
      <c r="BI11" s="130" t="s">
        <v>81</v>
      </c>
      <c r="BJ11" s="130" t="s">
        <v>81</v>
      </c>
      <c r="BK11" s="130" t="s">
        <v>81</v>
      </c>
      <c r="BL11" s="124" t="e">
        <f>AVERAGE(BI11:BK11)</f>
        <v>#DIV/0!</v>
      </c>
      <c r="BM11" s="122" t="e">
        <f>STDEV(BI11:BK11)</f>
        <v>#DIV/0!</v>
      </c>
      <c r="BN11" s="135"/>
      <c r="BO11" s="134"/>
      <c r="BP11" s="132" t="s">
        <v>249</v>
      </c>
      <c r="BQ11" s="130" t="s">
        <v>250</v>
      </c>
      <c r="BR11" s="133" t="s">
        <v>251</v>
      </c>
      <c r="BS11" s="131" t="s">
        <v>252</v>
      </c>
      <c r="BT11" s="130" t="s">
        <v>253</v>
      </c>
      <c r="BU11" s="130" t="s">
        <v>254</v>
      </c>
      <c r="BV11" s="130" t="s">
        <v>255</v>
      </c>
      <c r="BW11" s="130" t="s">
        <v>256</v>
      </c>
      <c r="BX11" s="134"/>
    </row>
    <row r="12" spans="1:76" s="158" customFormat="1" ht="30">
      <c r="A12" s="9">
        <v>17576</v>
      </c>
      <c r="B12" s="9" t="s">
        <v>141</v>
      </c>
      <c r="C12" s="140" t="s">
        <v>116</v>
      </c>
      <c r="D12" s="10"/>
      <c r="E12" s="11" t="s">
        <v>81</v>
      </c>
      <c r="F12" s="12" t="s">
        <v>81</v>
      </c>
      <c r="G12" s="12" t="s">
        <v>81</v>
      </c>
      <c r="H12" s="13" t="s">
        <v>81</v>
      </c>
      <c r="I12" s="13" t="e">
        <f>STDEV(E12:H12)</f>
        <v>#DIV/0!</v>
      </c>
      <c r="J12" s="13"/>
      <c r="K12" s="13"/>
      <c r="L12" s="14" t="s">
        <v>81</v>
      </c>
      <c r="M12" s="14" t="s">
        <v>81</v>
      </c>
      <c r="N12" s="14" t="s">
        <v>81</v>
      </c>
      <c r="O12" s="17" t="e">
        <f>H12=AVERAGE(L12:N12)</f>
        <v>#DIV/0!</v>
      </c>
      <c r="P12" s="14" t="e">
        <f>STDEV(L12:N12)</f>
        <v>#DIV/0!</v>
      </c>
      <c r="Q12" s="14"/>
      <c r="R12" s="14"/>
      <c r="S12" s="13" t="s">
        <v>81</v>
      </c>
      <c r="T12" s="13" t="s">
        <v>81</v>
      </c>
      <c r="U12" s="13" t="s">
        <v>81</v>
      </c>
      <c r="V12" s="13" t="e">
        <f>AVERAGE(S12:U12)</f>
        <v>#DIV/0!</v>
      </c>
      <c r="W12" s="13" t="e">
        <f>STDEV(S12:U12)</f>
        <v>#DIV/0!</v>
      </c>
      <c r="X12" s="13"/>
      <c r="Y12" s="13"/>
      <c r="Z12" s="35" t="s">
        <v>81</v>
      </c>
      <c r="AA12" s="14" t="s">
        <v>81</v>
      </c>
      <c r="AB12" s="14" t="s">
        <v>81</v>
      </c>
      <c r="AC12" s="17" t="e">
        <f>AVERAGE(Z12:AB12)</f>
        <v>#DIV/0!</v>
      </c>
      <c r="AD12" s="14" t="e">
        <f>STDEV(Z12:AB12)</f>
        <v>#DIV/0!</v>
      </c>
      <c r="AE12" s="14"/>
      <c r="AF12" s="14"/>
      <c r="AG12" s="13">
        <v>14.24</v>
      </c>
      <c r="AH12" s="37">
        <v>14.33</v>
      </c>
      <c r="AI12" s="13">
        <v>13.92</v>
      </c>
      <c r="AJ12" s="13">
        <f>AVERAGE(AG12:AI12)</f>
        <v>14.163333333333334</v>
      </c>
      <c r="AK12" s="13">
        <f>STDEV(AG12:AI12)</f>
        <v>0.21548395145191993</v>
      </c>
      <c r="AL12" s="13">
        <v>3.32</v>
      </c>
      <c r="AM12" s="13">
        <v>39.89</v>
      </c>
      <c r="AN12" s="14">
        <v>8.93</v>
      </c>
      <c r="AO12" s="14">
        <v>8.69</v>
      </c>
      <c r="AP12" s="14">
        <v>8.77</v>
      </c>
      <c r="AQ12" s="17">
        <f>AVERAGE(AN12:AP12)</f>
        <v>8.7966666666666651</v>
      </c>
      <c r="AR12" s="14">
        <f>STDEV(AN12:AP12)</f>
        <v>0.12220201853215584</v>
      </c>
      <c r="AS12" s="14">
        <v>2.84</v>
      </c>
      <c r="AT12" s="14">
        <v>34.119999999999997</v>
      </c>
      <c r="AU12" s="13" t="s">
        <v>81</v>
      </c>
      <c r="AV12" s="13" t="s">
        <v>81</v>
      </c>
      <c r="AW12" s="13" t="s">
        <v>81</v>
      </c>
      <c r="AX12" s="13" t="e">
        <f>AVERAGE(AU12:AW12)</f>
        <v>#DIV/0!</v>
      </c>
      <c r="AY12" s="13" t="e">
        <f>STDEV(AU12:AW12)</f>
        <v>#DIV/0!</v>
      </c>
      <c r="AZ12" s="13"/>
      <c r="BA12" s="13"/>
      <c r="BB12" s="14" t="s">
        <v>81</v>
      </c>
      <c r="BC12" s="14" t="s">
        <v>81</v>
      </c>
      <c r="BD12" s="14" t="s">
        <v>81</v>
      </c>
      <c r="BE12" s="14" t="e">
        <f>AVERAGE(BB12:BD12)</f>
        <v>#DIV/0!</v>
      </c>
      <c r="BF12" s="14" t="e">
        <f>STDEV(BB12:BD12)</f>
        <v>#DIV/0!</v>
      </c>
      <c r="BG12" s="14"/>
      <c r="BH12" s="14"/>
      <c r="BI12" s="13" t="s">
        <v>81</v>
      </c>
      <c r="BJ12" s="13" t="s">
        <v>81</v>
      </c>
      <c r="BK12" s="13" t="s">
        <v>81</v>
      </c>
      <c r="BL12" s="15" t="e">
        <f>AVERAGE(BI12:BK12)</f>
        <v>#DIV/0!</v>
      </c>
      <c r="BM12" s="10" t="e">
        <f>STDEV(BI12:BK12)</f>
        <v>#DIV/0!</v>
      </c>
      <c r="BN12" s="10"/>
      <c r="BO12" s="90"/>
      <c r="BP12" s="19" t="s">
        <v>170</v>
      </c>
      <c r="BQ12" s="14" t="s">
        <v>171</v>
      </c>
      <c r="BR12" s="20" t="s">
        <v>172</v>
      </c>
      <c r="BS12" s="16" t="s">
        <v>173</v>
      </c>
      <c r="BT12" s="14" t="s">
        <v>174</v>
      </c>
      <c r="BU12" s="14" t="s">
        <v>175</v>
      </c>
      <c r="BV12" s="14" t="s">
        <v>176</v>
      </c>
      <c r="BW12" s="14" t="s">
        <v>177</v>
      </c>
      <c r="BX12" s="21"/>
    </row>
    <row r="13" spans="1:76" s="10" customFormat="1" ht="30">
      <c r="A13" s="156">
        <v>36514</v>
      </c>
      <c r="B13" s="156" t="s">
        <v>125</v>
      </c>
      <c r="C13" s="157" t="s">
        <v>82</v>
      </c>
      <c r="D13" s="158"/>
      <c r="E13" s="159" t="s">
        <v>81</v>
      </c>
      <c r="F13" s="158" t="s">
        <v>81</v>
      </c>
      <c r="G13" s="158" t="s">
        <v>81</v>
      </c>
      <c r="H13" s="160" t="s">
        <v>81</v>
      </c>
      <c r="I13" s="160" t="e">
        <f>STDEV(E13:H13)</f>
        <v>#DIV/0!</v>
      </c>
      <c r="J13" s="160"/>
      <c r="K13" s="160"/>
      <c r="L13" s="160" t="s">
        <v>81</v>
      </c>
      <c r="M13" s="160" t="s">
        <v>81</v>
      </c>
      <c r="N13" s="160" t="s">
        <v>81</v>
      </c>
      <c r="O13" s="160" t="e">
        <f>H13=AVERAGE(L13:N13)</f>
        <v>#DIV/0!</v>
      </c>
      <c r="P13" s="160" t="e">
        <f>STDEV(L13:N13)</f>
        <v>#DIV/0!</v>
      </c>
      <c r="Q13" s="160"/>
      <c r="R13" s="160"/>
      <c r="S13" s="160" t="s">
        <v>81</v>
      </c>
      <c r="T13" s="160" t="s">
        <v>81</v>
      </c>
      <c r="U13" s="160" t="s">
        <v>81</v>
      </c>
      <c r="V13" s="160" t="e">
        <f>AVERAGE(S13:U13)</f>
        <v>#DIV/0!</v>
      </c>
      <c r="W13" s="160" t="e">
        <f>STDEV(S13:U13)</f>
        <v>#DIV/0!</v>
      </c>
      <c r="X13" s="160"/>
      <c r="Y13" s="160"/>
      <c r="Z13" s="160" t="s">
        <v>81</v>
      </c>
      <c r="AA13" s="160" t="s">
        <v>81</v>
      </c>
      <c r="AB13" s="160" t="s">
        <v>81</v>
      </c>
      <c r="AC13" s="160" t="e">
        <f>AVERAGE(Z13:AB13)</f>
        <v>#DIV/0!</v>
      </c>
      <c r="AD13" s="160" t="e">
        <f>STDEV(Z13:AB13)</f>
        <v>#DIV/0!</v>
      </c>
      <c r="AE13" s="160"/>
      <c r="AF13" s="160"/>
      <c r="AG13" s="160">
        <v>13.61</v>
      </c>
      <c r="AH13" s="160">
        <v>14</v>
      </c>
      <c r="AI13" s="160">
        <v>14.33</v>
      </c>
      <c r="AJ13" s="160">
        <f>AVERAGE(AG13:AI13)</f>
        <v>13.979999999999999</v>
      </c>
      <c r="AK13" s="160">
        <f>STDEV(AG13:AI13)</f>
        <v>0.36041642581880234</v>
      </c>
      <c r="AL13" s="160">
        <v>3.2</v>
      </c>
      <c r="AM13" s="160">
        <v>38.369999999999997</v>
      </c>
      <c r="AN13" s="160">
        <v>9.92</v>
      </c>
      <c r="AO13" s="160">
        <v>9.9</v>
      </c>
      <c r="AP13" s="160">
        <v>9.92</v>
      </c>
      <c r="AQ13" s="160">
        <f>AVERAGE(AN13:AP13)</f>
        <v>9.913333333333334</v>
      </c>
      <c r="AR13" s="160">
        <f>STDEV(AN13:AP13)</f>
        <v>1.154700538379227E-2</v>
      </c>
      <c r="AS13" s="160">
        <v>4</v>
      </c>
      <c r="AT13" s="160">
        <v>47.99</v>
      </c>
      <c r="AU13" s="160">
        <v>21.13</v>
      </c>
      <c r="AV13" s="160">
        <v>20.91</v>
      </c>
      <c r="AW13" s="160">
        <v>21.13</v>
      </c>
      <c r="AX13" s="160">
        <f>AVERAGE(AU13:AW13)</f>
        <v>21.056666666666668</v>
      </c>
      <c r="AY13" s="160">
        <f>STDEV(AU13:AW13)</f>
        <v>0.12701705922171702</v>
      </c>
      <c r="AZ13" s="160">
        <v>0.42</v>
      </c>
      <c r="BA13" s="160">
        <v>5.01</v>
      </c>
      <c r="BB13" s="160">
        <v>8.64</v>
      </c>
      <c r="BC13" s="160">
        <v>8.64</v>
      </c>
      <c r="BD13" s="160">
        <v>8.5299999999999994</v>
      </c>
      <c r="BE13" s="160">
        <f>AVERAGE(BB13:BD13)</f>
        <v>8.6033333333333335</v>
      </c>
      <c r="BF13" s="160">
        <f>STDEV(BB13:BD13)</f>
        <v>6.3508529610859524E-2</v>
      </c>
      <c r="BG13" s="160">
        <v>1.84</v>
      </c>
      <c r="BH13" s="160">
        <v>22.09</v>
      </c>
      <c r="BI13" s="160">
        <v>13.63</v>
      </c>
      <c r="BJ13" s="160">
        <v>13.82</v>
      </c>
      <c r="BK13" s="160">
        <v>13.58</v>
      </c>
      <c r="BL13" s="161">
        <f>AVERAGE(BI13:BK13)</f>
        <v>13.676666666666668</v>
      </c>
      <c r="BM13" s="158">
        <f>STDEV(BI13:BK13)</f>
        <v>0.12662279942148386</v>
      </c>
      <c r="BN13" s="158">
        <v>1.29</v>
      </c>
      <c r="BO13" s="162">
        <v>15.47</v>
      </c>
      <c r="BP13" s="163" t="s">
        <v>198</v>
      </c>
      <c r="BQ13" s="160" t="s">
        <v>199</v>
      </c>
      <c r="BR13" s="161" t="s">
        <v>200</v>
      </c>
      <c r="BS13" s="164" t="s">
        <v>201</v>
      </c>
      <c r="BT13" s="160" t="s">
        <v>202</v>
      </c>
      <c r="BU13" s="160" t="s">
        <v>203</v>
      </c>
      <c r="BV13" s="160" t="s">
        <v>204</v>
      </c>
      <c r="BW13" s="160" t="s">
        <v>205</v>
      </c>
      <c r="BX13" s="165" t="s">
        <v>206</v>
      </c>
    </row>
    <row r="14" spans="1:76" s="122" customFormat="1" ht="60">
      <c r="A14" s="9">
        <v>36737</v>
      </c>
      <c r="B14" s="9" t="s">
        <v>99</v>
      </c>
      <c r="C14" s="137" t="s">
        <v>82</v>
      </c>
      <c r="D14" s="10"/>
      <c r="E14" s="11">
        <v>63.62</v>
      </c>
      <c r="F14" s="12">
        <v>63.8</v>
      </c>
      <c r="G14" s="12">
        <v>63.46</v>
      </c>
      <c r="H14" s="13">
        <f>AVERAGE(E14:G14)</f>
        <v>63.626666666666665</v>
      </c>
      <c r="I14" s="13">
        <f>STDEV(E14:H14)</f>
        <v>0.13888444437332959</v>
      </c>
      <c r="J14" s="13">
        <v>2.2000000000000002</v>
      </c>
      <c r="K14" s="13">
        <v>26.42</v>
      </c>
      <c r="L14" s="17" t="s">
        <v>81</v>
      </c>
      <c r="M14" s="17" t="s">
        <v>81</v>
      </c>
      <c r="N14" s="17" t="s">
        <v>81</v>
      </c>
      <c r="O14" s="17" t="e">
        <f>H14=AVERAGE(L14:N14)</f>
        <v>#DIV/0!</v>
      </c>
      <c r="P14" s="14" t="e">
        <f>STDEV(L14:N14)</f>
        <v>#DIV/0!</v>
      </c>
      <c r="Q14" s="14"/>
      <c r="R14" s="14"/>
      <c r="S14" s="13" t="s">
        <v>81</v>
      </c>
      <c r="T14" s="13" t="s">
        <v>81</v>
      </c>
      <c r="U14" s="13" t="s">
        <v>81</v>
      </c>
      <c r="V14" s="13" t="e">
        <f>AVERAGE(S14:U14)</f>
        <v>#DIV/0!</v>
      </c>
      <c r="W14" s="13" t="e">
        <f>STDEV(S14:U14)</f>
        <v>#DIV/0!</v>
      </c>
      <c r="X14" s="13"/>
      <c r="Y14" s="13"/>
      <c r="Z14" s="17" t="s">
        <v>81</v>
      </c>
      <c r="AA14" s="17" t="s">
        <v>81</v>
      </c>
      <c r="AB14" s="17" t="s">
        <v>81</v>
      </c>
      <c r="AC14" s="17" t="e">
        <f>AVERAGE(Z14:AB14)</f>
        <v>#DIV/0!</v>
      </c>
      <c r="AD14" s="14" t="e">
        <f>STDEV(Z14:AB14)</f>
        <v>#DIV/0!</v>
      </c>
      <c r="AE14" s="14"/>
      <c r="AF14" s="14"/>
      <c r="AG14" s="13">
        <v>14.95</v>
      </c>
      <c r="AH14" s="13">
        <v>14.97</v>
      </c>
      <c r="AI14" s="13">
        <v>15.13</v>
      </c>
      <c r="AJ14" s="13">
        <f>AVERAGE(AG14:AI14)</f>
        <v>15.016666666666667</v>
      </c>
      <c r="AK14" s="13">
        <f>STDEV(AG14:AI14)</f>
        <v>9.8657657246325497E-2</v>
      </c>
      <c r="AL14" s="13">
        <v>3.91</v>
      </c>
      <c r="AM14" s="13">
        <v>46.93</v>
      </c>
      <c r="AN14" s="17">
        <v>8.93</v>
      </c>
      <c r="AO14" s="17">
        <v>8.82</v>
      </c>
      <c r="AP14" s="17">
        <v>8.8800000000000008</v>
      </c>
      <c r="AQ14" s="17">
        <f>AVERAGE(AN14:AP14)</f>
        <v>8.8766666666666669</v>
      </c>
      <c r="AR14" s="14">
        <f>STDEV(AN14:AP14)</f>
        <v>5.507570547286076E-2</v>
      </c>
      <c r="AS14" s="14">
        <v>2.93</v>
      </c>
      <c r="AT14" s="14">
        <v>35.17</v>
      </c>
      <c r="AU14" s="13" t="s">
        <v>81</v>
      </c>
      <c r="AV14" s="38" t="s">
        <v>81</v>
      </c>
      <c r="AW14" s="38" t="s">
        <v>81</v>
      </c>
      <c r="AX14" s="13" t="e">
        <f>AVERAGE(AU14:AW14)</f>
        <v>#DIV/0!</v>
      </c>
      <c r="AY14" s="13" t="e">
        <f>STDEV(AU14:AW14)</f>
        <v>#DIV/0!</v>
      </c>
      <c r="AZ14" s="13"/>
      <c r="BA14" s="13"/>
      <c r="BB14" s="39" t="s">
        <v>81</v>
      </c>
      <c r="BC14" s="39" t="s">
        <v>81</v>
      </c>
      <c r="BD14" s="17" t="s">
        <v>81</v>
      </c>
      <c r="BE14" s="14" t="e">
        <f>AVERAGE(BB14:BD14)</f>
        <v>#DIV/0!</v>
      </c>
      <c r="BF14" s="14" t="e">
        <f>STDEV(BB14:BD14)</f>
        <v>#DIV/0!</v>
      </c>
      <c r="BG14" s="14"/>
      <c r="BH14" s="14"/>
      <c r="BI14" s="13" t="s">
        <v>81</v>
      </c>
      <c r="BJ14" s="13" t="s">
        <v>81</v>
      </c>
      <c r="BK14" s="13" t="s">
        <v>81</v>
      </c>
      <c r="BL14" s="15" t="e">
        <f>AVERAGE(BI14:BK14)</f>
        <v>#DIV/0!</v>
      </c>
      <c r="BM14" s="10" t="e">
        <f>STDEV(BI14:BK14)</f>
        <v>#DIV/0!</v>
      </c>
      <c r="BN14" s="10"/>
      <c r="BO14" s="90"/>
      <c r="BP14" s="40" t="s">
        <v>215</v>
      </c>
      <c r="BQ14" s="17" t="s">
        <v>216</v>
      </c>
      <c r="BR14" s="41" t="s">
        <v>217</v>
      </c>
      <c r="BS14" s="42" t="s">
        <v>218</v>
      </c>
      <c r="BT14" s="17" t="s">
        <v>219</v>
      </c>
      <c r="BU14" s="17" t="s">
        <v>220</v>
      </c>
      <c r="BV14" s="17" t="s">
        <v>221</v>
      </c>
      <c r="BW14" s="17" t="s">
        <v>222</v>
      </c>
      <c r="BX14" s="21" t="s">
        <v>223</v>
      </c>
    </row>
    <row r="15" spans="1:76" s="135" customFormat="1" ht="31" thickBot="1">
      <c r="A15" s="121">
        <v>36738</v>
      </c>
      <c r="B15" s="121" t="s">
        <v>99</v>
      </c>
      <c r="C15" s="136" t="s">
        <v>82</v>
      </c>
      <c r="D15" s="122"/>
      <c r="E15" s="167">
        <v>62.92</v>
      </c>
      <c r="F15" s="143">
        <v>63.26</v>
      </c>
      <c r="G15" s="143">
        <v>62.32</v>
      </c>
      <c r="H15" s="143">
        <f>AVERAGE(E15:G15)</f>
        <v>62.833333333333336</v>
      </c>
      <c r="I15" s="143">
        <f>STDEV(E15:G15)</f>
        <v>0.47595517996270664</v>
      </c>
      <c r="J15" s="143">
        <v>2.6</v>
      </c>
      <c r="K15" s="143">
        <v>30.91</v>
      </c>
      <c r="L15" s="143">
        <v>60.97</v>
      </c>
      <c r="M15" s="143">
        <v>60.78</v>
      </c>
      <c r="N15" s="143">
        <v>60.83</v>
      </c>
      <c r="O15" s="123">
        <f>AVERAGE(L15:N15)</f>
        <v>60.859999999999992</v>
      </c>
      <c r="P15" s="143">
        <f>STDEV(L15:N15)</f>
        <v>9.848857801796021E-2</v>
      </c>
      <c r="Q15" s="143">
        <v>2.4700000000000002</v>
      </c>
      <c r="R15" s="143">
        <v>29.6</v>
      </c>
      <c r="S15" s="143">
        <v>32.01</v>
      </c>
      <c r="T15" s="143">
        <v>32.200000000000003</v>
      </c>
      <c r="U15" s="143">
        <v>32.17</v>
      </c>
      <c r="V15" s="123">
        <f>AVERAGE(S15:U15)</f>
        <v>32.126666666666672</v>
      </c>
      <c r="W15" s="143">
        <f>STDEV(S15:U15)</f>
        <v>0.1021436896402996</v>
      </c>
      <c r="X15" s="143">
        <v>3.44</v>
      </c>
      <c r="Y15" s="143">
        <v>41.26</v>
      </c>
      <c r="Z15" s="143">
        <v>12.91</v>
      </c>
      <c r="AA15" s="143">
        <v>11.81</v>
      </c>
      <c r="AB15" s="143">
        <v>12.31</v>
      </c>
      <c r="AC15" s="123">
        <f>AVERAGE(Z15:AB15)</f>
        <v>12.343333333333334</v>
      </c>
      <c r="AD15" s="143">
        <f>STDEV(Z15:AB15)</f>
        <v>0.55075705472861003</v>
      </c>
      <c r="AE15" s="143">
        <v>1.33</v>
      </c>
      <c r="AF15" s="143">
        <v>15.93</v>
      </c>
      <c r="AG15" s="143">
        <v>13.88</v>
      </c>
      <c r="AH15" s="143">
        <v>14.08</v>
      </c>
      <c r="AI15" s="143">
        <v>14.48</v>
      </c>
      <c r="AJ15" s="123">
        <f>AVERAGE(AG15:AI15)</f>
        <v>14.146666666666667</v>
      </c>
      <c r="AK15" s="143">
        <f>STDEV(AG15:AI15)</f>
        <v>0.30550504633038922</v>
      </c>
      <c r="AL15" s="143">
        <v>2.42</v>
      </c>
      <c r="AM15" s="143">
        <v>29.02</v>
      </c>
      <c r="AN15" s="143">
        <v>9.36</v>
      </c>
      <c r="AO15" s="143">
        <v>9.15</v>
      </c>
      <c r="AP15" s="143">
        <v>9.25</v>
      </c>
      <c r="AQ15" s="123">
        <f>AVERAGE(AN15:AP15)</f>
        <v>9.2533333333333321</v>
      </c>
      <c r="AR15" s="143">
        <f>STDEV(AN15:AP15)</f>
        <v>0.10503967504392442</v>
      </c>
      <c r="AS15" s="143">
        <v>2.83</v>
      </c>
      <c r="AT15" s="143">
        <v>33.99</v>
      </c>
      <c r="AU15" s="143">
        <v>27.28</v>
      </c>
      <c r="AV15" s="143">
        <v>27.22</v>
      </c>
      <c r="AW15" s="143">
        <v>27.24</v>
      </c>
      <c r="AX15" s="123">
        <f>AVERAGE(AU15:AW15)</f>
        <v>27.246666666666666</v>
      </c>
      <c r="AY15" s="143">
        <f>STDEV(AU15:AW15)</f>
        <v>3.055050463304022E-2</v>
      </c>
      <c r="AZ15" s="143">
        <v>2.34</v>
      </c>
      <c r="BA15" s="143">
        <v>28.03</v>
      </c>
      <c r="BB15" s="143">
        <v>8.5</v>
      </c>
      <c r="BC15" s="143">
        <v>8.59</v>
      </c>
      <c r="BD15" s="143">
        <v>8.4499999999999993</v>
      </c>
      <c r="BE15" s="123">
        <f>AVERAGE(BB15:BD15)</f>
        <v>8.5133333333333336</v>
      </c>
      <c r="BF15" s="143">
        <f>STDEV(BB15:BD15)</f>
        <v>7.094598884597611E-2</v>
      </c>
      <c r="BG15" s="143">
        <v>1.89</v>
      </c>
      <c r="BH15" s="143">
        <v>22.4</v>
      </c>
      <c r="BI15" s="143">
        <v>13.96</v>
      </c>
      <c r="BJ15" s="143">
        <v>13.43</v>
      </c>
      <c r="BK15" s="143">
        <v>13.76</v>
      </c>
      <c r="BL15" s="124">
        <f>AVERAGE(BI15:BK15)</f>
        <v>13.716666666666667</v>
      </c>
      <c r="BM15" s="144">
        <f>STDEV(BI15:BK15)</f>
        <v>0.26764404221527821</v>
      </c>
      <c r="BN15" s="144" t="s">
        <v>345</v>
      </c>
      <c r="BO15" s="169">
        <v>21.69</v>
      </c>
      <c r="BP15" s="126" t="s">
        <v>224</v>
      </c>
      <c r="BQ15" s="123" t="s">
        <v>225</v>
      </c>
      <c r="BR15" s="124" t="s">
        <v>226</v>
      </c>
      <c r="BS15" s="125" t="s">
        <v>227</v>
      </c>
      <c r="BT15" s="123" t="s">
        <v>228</v>
      </c>
      <c r="BU15" s="123" t="s">
        <v>229</v>
      </c>
      <c r="BV15" s="123" t="s">
        <v>230</v>
      </c>
      <c r="BW15" s="123" t="s">
        <v>231</v>
      </c>
      <c r="BX15" s="127"/>
    </row>
  </sheetData>
  <sortState ref="A4:BX15">
    <sortCondition descending="1" ref="D3:D15"/>
    <sortCondition ref="A3:A15"/>
  </sortState>
  <mergeCells count="14">
    <mergeCell ref="BU1:BU2"/>
    <mergeCell ref="BV1:BV2"/>
    <mergeCell ref="BW1:BW2"/>
    <mergeCell ref="BX1:BX2"/>
    <mergeCell ref="BQ1:BQ2"/>
    <mergeCell ref="BR1:BR2"/>
    <mergeCell ref="BS1:BS2"/>
    <mergeCell ref="BT1:BT2"/>
    <mergeCell ref="A1:A2"/>
    <mergeCell ref="B1:B2"/>
    <mergeCell ref="C1:C2"/>
    <mergeCell ref="E1:BO1"/>
    <mergeCell ref="BP1:BP2"/>
    <mergeCell ref="D1:D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"/>
  <sheetViews>
    <sheetView topLeftCell="A60" workbookViewId="0">
      <selection activeCell="F60" sqref="F60"/>
    </sheetView>
  </sheetViews>
  <sheetFormatPr baseColWidth="10" defaultRowHeight="15" x14ac:dyDescent="0"/>
  <sheetData>
    <row r="1" spans="1:3" ht="30">
      <c r="A1" s="4" t="s">
        <v>293</v>
      </c>
      <c r="B1" s="123">
        <v>999</v>
      </c>
      <c r="C1" s="121">
        <v>2136</v>
      </c>
    </row>
    <row r="2" spans="1:3" ht="30">
      <c r="A2" s="4" t="s">
        <v>295</v>
      </c>
      <c r="B2" s="123">
        <v>999</v>
      </c>
      <c r="C2" s="121">
        <v>2136</v>
      </c>
    </row>
    <row r="3" spans="1:3" ht="30">
      <c r="A3" s="4" t="s">
        <v>297</v>
      </c>
      <c r="B3" s="123">
        <v>999</v>
      </c>
      <c r="C3" s="121">
        <v>2136</v>
      </c>
    </row>
    <row r="4" spans="1:3" ht="45">
      <c r="A4" s="4" t="s">
        <v>299</v>
      </c>
      <c r="B4" s="123">
        <v>999</v>
      </c>
      <c r="C4" s="121">
        <v>2136</v>
      </c>
    </row>
    <row r="5" spans="1:3" ht="90">
      <c r="A5" s="4" t="s">
        <v>301</v>
      </c>
      <c r="B5" s="123">
        <v>1.62</v>
      </c>
      <c r="C5" s="121">
        <v>2136</v>
      </c>
    </row>
    <row r="6" spans="1:3" ht="90">
      <c r="A6" s="4" t="s">
        <v>305</v>
      </c>
      <c r="B6" s="123">
        <v>1.95</v>
      </c>
      <c r="C6" s="121">
        <v>2136</v>
      </c>
    </row>
    <row r="7" spans="1:3" ht="60">
      <c r="A7" s="4" t="s">
        <v>303</v>
      </c>
      <c r="B7" s="123">
        <v>1.77</v>
      </c>
      <c r="C7" s="121">
        <v>2136</v>
      </c>
    </row>
    <row r="8" spans="1:3" ht="75">
      <c r="A8" s="4" t="s">
        <v>307</v>
      </c>
      <c r="B8" s="123">
        <v>1.95</v>
      </c>
      <c r="C8" s="121">
        <v>2136</v>
      </c>
    </row>
    <row r="9" spans="1:3" ht="75">
      <c r="A9" s="6" t="s">
        <v>309</v>
      </c>
      <c r="B9" s="122">
        <v>1.68</v>
      </c>
      <c r="C9" s="121">
        <v>2136</v>
      </c>
    </row>
    <row r="10" spans="1:3" ht="30">
      <c r="A10" s="4" t="s">
        <v>293</v>
      </c>
      <c r="B10" s="13">
        <v>2.54</v>
      </c>
      <c r="C10" s="9">
        <v>2271</v>
      </c>
    </row>
    <row r="11" spans="1:3" ht="30">
      <c r="A11" s="4" t="s">
        <v>295</v>
      </c>
      <c r="B11" s="14">
        <v>2.48</v>
      </c>
      <c r="C11" s="9">
        <v>2271</v>
      </c>
    </row>
    <row r="12" spans="1:3" ht="30">
      <c r="A12" s="4" t="s">
        <v>297</v>
      </c>
      <c r="B12" s="13">
        <v>1.17</v>
      </c>
      <c r="C12" s="9">
        <v>2271</v>
      </c>
    </row>
    <row r="13" spans="1:3" ht="45">
      <c r="A13" s="4" t="s">
        <v>299</v>
      </c>
      <c r="B13" s="14">
        <v>1.07</v>
      </c>
      <c r="C13" s="9">
        <v>2271</v>
      </c>
    </row>
    <row r="14" spans="1:3" ht="90">
      <c r="A14" s="4" t="s">
        <v>301</v>
      </c>
      <c r="B14" s="13">
        <v>3.46</v>
      </c>
      <c r="C14" s="9">
        <v>2271</v>
      </c>
    </row>
    <row r="15" spans="1:3" ht="90">
      <c r="A15" s="4" t="s">
        <v>305</v>
      </c>
      <c r="B15" s="14">
        <v>4.45</v>
      </c>
      <c r="C15" s="9">
        <v>2271</v>
      </c>
    </row>
    <row r="16" spans="1:3" ht="60">
      <c r="A16" s="4" t="s">
        <v>303</v>
      </c>
      <c r="B16" s="13">
        <v>0.5</v>
      </c>
      <c r="C16" s="9">
        <v>2271</v>
      </c>
    </row>
    <row r="17" spans="1:3" ht="75">
      <c r="A17" s="4" t="s">
        <v>307</v>
      </c>
      <c r="B17" s="14">
        <v>4.82</v>
      </c>
      <c r="C17" s="9">
        <v>2271</v>
      </c>
    </row>
    <row r="18" spans="1:3" ht="75">
      <c r="A18" s="6" t="s">
        <v>309</v>
      </c>
      <c r="B18" s="10">
        <v>1.47</v>
      </c>
      <c r="C18" s="9">
        <v>2271</v>
      </c>
    </row>
    <row r="19" spans="1:3" ht="30">
      <c r="A19" s="4" t="s">
        <v>293</v>
      </c>
      <c r="B19" s="123">
        <v>999</v>
      </c>
      <c r="C19" s="128">
        <v>2454</v>
      </c>
    </row>
    <row r="20" spans="1:3" ht="30">
      <c r="A20" s="4" t="s">
        <v>295</v>
      </c>
      <c r="B20" s="123">
        <v>999</v>
      </c>
      <c r="C20" s="128">
        <v>2454</v>
      </c>
    </row>
    <row r="21" spans="1:3" ht="30">
      <c r="A21" s="4" t="s">
        <v>297</v>
      </c>
      <c r="B21" s="123">
        <v>999</v>
      </c>
      <c r="C21" s="128">
        <v>2454</v>
      </c>
    </row>
    <row r="22" spans="1:3" ht="45">
      <c r="A22" s="4" t="s">
        <v>299</v>
      </c>
      <c r="B22" s="123">
        <v>999</v>
      </c>
      <c r="C22" s="128">
        <v>2454</v>
      </c>
    </row>
    <row r="23" spans="1:3" ht="90">
      <c r="A23" s="4" t="s">
        <v>301</v>
      </c>
      <c r="B23" s="123">
        <v>1.7</v>
      </c>
      <c r="C23" s="128">
        <v>2454</v>
      </c>
    </row>
    <row r="24" spans="1:3" ht="90">
      <c r="A24" s="4" t="s">
        <v>305</v>
      </c>
      <c r="B24" s="123">
        <v>3.03</v>
      </c>
      <c r="C24" s="128">
        <v>2454</v>
      </c>
    </row>
    <row r="25" spans="1:3" ht="60">
      <c r="A25" s="4" t="s">
        <v>303</v>
      </c>
      <c r="B25" s="123">
        <v>999</v>
      </c>
      <c r="C25" s="128">
        <v>2454</v>
      </c>
    </row>
    <row r="26" spans="1:3" ht="75">
      <c r="A26" s="4" t="s">
        <v>307</v>
      </c>
      <c r="B26" s="123">
        <v>999</v>
      </c>
      <c r="C26" s="128">
        <v>2454</v>
      </c>
    </row>
    <row r="27" spans="1:3" ht="75">
      <c r="A27" s="6" t="s">
        <v>309</v>
      </c>
      <c r="B27" s="135">
        <v>999</v>
      </c>
      <c r="C27" s="128">
        <v>2454</v>
      </c>
    </row>
    <row r="28" spans="1:3" ht="30">
      <c r="A28" s="4" t="s">
        <v>293</v>
      </c>
      <c r="B28" s="123">
        <v>999</v>
      </c>
      <c r="C28" s="9">
        <v>17576</v>
      </c>
    </row>
    <row r="29" spans="1:3" ht="30">
      <c r="A29" s="4" t="s">
        <v>295</v>
      </c>
      <c r="B29" s="123">
        <v>999</v>
      </c>
      <c r="C29" s="9">
        <v>17576</v>
      </c>
    </row>
    <row r="30" spans="1:3" ht="30">
      <c r="A30" s="4" t="s">
        <v>297</v>
      </c>
      <c r="B30" s="123">
        <v>999</v>
      </c>
      <c r="C30" s="9">
        <v>17576</v>
      </c>
    </row>
    <row r="31" spans="1:3" ht="45">
      <c r="A31" s="4" t="s">
        <v>299</v>
      </c>
      <c r="B31" s="123">
        <v>999</v>
      </c>
      <c r="C31" s="9">
        <v>17576</v>
      </c>
    </row>
    <row r="32" spans="1:3" ht="90">
      <c r="A32" s="4" t="s">
        <v>301</v>
      </c>
      <c r="B32" s="13">
        <v>3.32</v>
      </c>
      <c r="C32" s="9">
        <v>17576</v>
      </c>
    </row>
    <row r="33" spans="1:3" ht="90">
      <c r="A33" s="4" t="s">
        <v>305</v>
      </c>
      <c r="B33" s="14">
        <v>2.84</v>
      </c>
      <c r="C33" s="9">
        <v>17576</v>
      </c>
    </row>
    <row r="34" spans="1:3" ht="60">
      <c r="A34" s="4" t="s">
        <v>303</v>
      </c>
      <c r="B34" s="13">
        <v>999</v>
      </c>
      <c r="C34" s="9">
        <v>17576</v>
      </c>
    </row>
    <row r="35" spans="1:3" ht="75">
      <c r="A35" s="4" t="s">
        <v>307</v>
      </c>
      <c r="B35" s="14">
        <v>999</v>
      </c>
      <c r="C35" s="9">
        <v>17576</v>
      </c>
    </row>
    <row r="36" spans="1:3" ht="75">
      <c r="A36" s="6" t="s">
        <v>309</v>
      </c>
      <c r="B36" s="10">
        <v>999</v>
      </c>
      <c r="C36" s="9">
        <v>17576</v>
      </c>
    </row>
    <row r="37" spans="1:3" ht="30">
      <c r="A37" s="4" t="s">
        <v>293</v>
      </c>
      <c r="B37" s="123">
        <v>999</v>
      </c>
      <c r="C37" s="156">
        <v>36514</v>
      </c>
    </row>
    <row r="38" spans="1:3" ht="30">
      <c r="A38" s="4" t="s">
        <v>295</v>
      </c>
      <c r="B38" s="123">
        <v>999</v>
      </c>
      <c r="C38" s="156">
        <v>36514</v>
      </c>
    </row>
    <row r="39" spans="1:3" ht="30">
      <c r="A39" s="4" t="s">
        <v>297</v>
      </c>
      <c r="B39" s="123">
        <v>999</v>
      </c>
      <c r="C39" s="156">
        <v>36514</v>
      </c>
    </row>
    <row r="40" spans="1:3" ht="45">
      <c r="A40" s="4" t="s">
        <v>299</v>
      </c>
      <c r="B40" s="123">
        <v>999</v>
      </c>
      <c r="C40" s="156">
        <v>36514</v>
      </c>
    </row>
    <row r="41" spans="1:3" ht="90">
      <c r="A41" s="4" t="s">
        <v>301</v>
      </c>
      <c r="B41" s="160">
        <v>3.2</v>
      </c>
      <c r="C41" s="156">
        <v>36514</v>
      </c>
    </row>
    <row r="42" spans="1:3" ht="90">
      <c r="A42" s="4" t="s">
        <v>305</v>
      </c>
      <c r="B42" s="160">
        <v>4</v>
      </c>
      <c r="C42" s="156">
        <v>36514</v>
      </c>
    </row>
    <row r="43" spans="1:3" ht="60">
      <c r="A43" s="4" t="s">
        <v>303</v>
      </c>
      <c r="B43" s="160">
        <v>0.42</v>
      </c>
      <c r="C43" s="156">
        <v>36514</v>
      </c>
    </row>
    <row r="44" spans="1:3" ht="75">
      <c r="A44" s="4" t="s">
        <v>307</v>
      </c>
      <c r="B44" s="160">
        <v>1.84</v>
      </c>
      <c r="C44" s="156">
        <v>36514</v>
      </c>
    </row>
    <row r="45" spans="1:3" ht="75">
      <c r="A45" s="6" t="s">
        <v>309</v>
      </c>
      <c r="B45" s="158">
        <v>1.29</v>
      </c>
      <c r="C45" s="156">
        <v>36514</v>
      </c>
    </row>
    <row r="46" spans="1:3" ht="30">
      <c r="A46" s="4" t="s">
        <v>293</v>
      </c>
      <c r="B46" s="13">
        <v>2.2000000000000002</v>
      </c>
      <c r="C46" s="9">
        <v>36737</v>
      </c>
    </row>
    <row r="47" spans="1:3" ht="30">
      <c r="A47" s="4" t="s">
        <v>295</v>
      </c>
      <c r="B47" s="14">
        <v>999</v>
      </c>
      <c r="C47" s="9">
        <v>36737</v>
      </c>
    </row>
    <row r="48" spans="1:3" ht="30">
      <c r="A48" s="4" t="s">
        <v>297</v>
      </c>
      <c r="B48" s="13">
        <v>999</v>
      </c>
      <c r="C48" s="9">
        <v>36737</v>
      </c>
    </row>
    <row r="49" spans="1:3" ht="45">
      <c r="A49" s="4" t="s">
        <v>299</v>
      </c>
      <c r="B49" s="14">
        <v>999</v>
      </c>
      <c r="C49" s="9">
        <v>36737</v>
      </c>
    </row>
    <row r="50" spans="1:3" ht="90">
      <c r="A50" s="4" t="s">
        <v>301</v>
      </c>
      <c r="B50" s="13">
        <v>3.91</v>
      </c>
      <c r="C50" s="9">
        <v>36737</v>
      </c>
    </row>
    <row r="51" spans="1:3" ht="90">
      <c r="A51" s="4" t="s">
        <v>305</v>
      </c>
      <c r="B51" s="14">
        <v>2.93</v>
      </c>
      <c r="C51" s="9">
        <v>36737</v>
      </c>
    </row>
    <row r="52" spans="1:3" ht="60">
      <c r="A52" s="4" t="s">
        <v>303</v>
      </c>
      <c r="B52" s="13">
        <v>999</v>
      </c>
      <c r="C52" s="9">
        <v>36737</v>
      </c>
    </row>
    <row r="53" spans="1:3" ht="75">
      <c r="A53" s="4" t="s">
        <v>307</v>
      </c>
      <c r="B53" s="14">
        <v>999</v>
      </c>
      <c r="C53" s="9">
        <v>36737</v>
      </c>
    </row>
    <row r="54" spans="1:3" ht="75">
      <c r="A54" s="6" t="s">
        <v>309</v>
      </c>
      <c r="B54" s="10">
        <v>999</v>
      </c>
      <c r="C54" s="9">
        <v>36737</v>
      </c>
    </row>
    <row r="55" spans="1:3" ht="31" thickBot="1">
      <c r="A55" s="4" t="s">
        <v>293</v>
      </c>
      <c r="B55" s="143">
        <v>2.6</v>
      </c>
      <c r="C55" s="121">
        <v>36738</v>
      </c>
    </row>
    <row r="56" spans="1:3" ht="31" thickBot="1">
      <c r="A56" s="4" t="s">
        <v>295</v>
      </c>
      <c r="B56" s="143">
        <v>2.4700000000000002</v>
      </c>
      <c r="C56" s="121">
        <v>36738</v>
      </c>
    </row>
    <row r="57" spans="1:3" ht="31" thickBot="1">
      <c r="A57" s="4" t="s">
        <v>297</v>
      </c>
      <c r="B57" s="143">
        <v>3.44</v>
      </c>
      <c r="C57" s="121">
        <v>36738</v>
      </c>
    </row>
    <row r="58" spans="1:3" ht="46" thickBot="1">
      <c r="A58" s="4" t="s">
        <v>299</v>
      </c>
      <c r="B58" s="143">
        <v>1.33</v>
      </c>
      <c r="C58" s="121">
        <v>36738</v>
      </c>
    </row>
    <row r="59" spans="1:3" ht="91" thickBot="1">
      <c r="A59" s="4" t="s">
        <v>301</v>
      </c>
      <c r="B59" s="143">
        <v>2.42</v>
      </c>
      <c r="C59" s="121">
        <v>36738</v>
      </c>
    </row>
    <row r="60" spans="1:3" ht="91" thickBot="1">
      <c r="A60" s="4" t="s">
        <v>305</v>
      </c>
      <c r="B60" s="143">
        <v>2.83</v>
      </c>
      <c r="C60" s="121">
        <v>36738</v>
      </c>
    </row>
    <row r="61" spans="1:3" ht="61" thickBot="1">
      <c r="A61" s="4" t="s">
        <v>303</v>
      </c>
      <c r="B61" s="143">
        <v>2.34</v>
      </c>
      <c r="C61" s="121">
        <v>36738</v>
      </c>
    </row>
    <row r="62" spans="1:3" ht="76" thickBot="1">
      <c r="A62" s="4" t="s">
        <v>307</v>
      </c>
      <c r="B62" s="143">
        <v>1.89</v>
      </c>
      <c r="C62" s="121">
        <v>36738</v>
      </c>
    </row>
    <row r="63" spans="1:3" ht="76" thickBot="1">
      <c r="A63" s="6" t="s">
        <v>309</v>
      </c>
      <c r="B63" s="144">
        <v>1.81</v>
      </c>
      <c r="C63" s="121">
        <v>36738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9"/>
  <sheetViews>
    <sheetView tabSelected="1" workbookViewId="0">
      <selection activeCell="A9" sqref="A3:XFD9"/>
    </sheetView>
  </sheetViews>
  <sheetFormatPr baseColWidth="10" defaultRowHeight="15" x14ac:dyDescent="0"/>
  <cols>
    <col min="68" max="68" width="29.83203125" customWidth="1"/>
    <col min="76" max="76" width="41.33203125" customWidth="1"/>
  </cols>
  <sheetData>
    <row r="1" spans="1:76" s="10" customFormat="1">
      <c r="A1" s="185" t="s">
        <v>0</v>
      </c>
      <c r="B1" s="185" t="s">
        <v>1</v>
      </c>
      <c r="C1" s="186" t="s">
        <v>2</v>
      </c>
      <c r="E1" s="175" t="s">
        <v>3</v>
      </c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  <c r="AI1" s="176"/>
      <c r="AJ1" s="176"/>
      <c r="AK1" s="176"/>
      <c r="AL1" s="176"/>
      <c r="AM1" s="176"/>
      <c r="AN1" s="176"/>
      <c r="AO1" s="176"/>
      <c r="AP1" s="176"/>
      <c r="AQ1" s="176"/>
      <c r="AR1" s="176"/>
      <c r="AS1" s="176"/>
      <c r="AT1" s="176"/>
      <c r="AU1" s="176"/>
      <c r="AV1" s="176"/>
      <c r="AW1" s="176"/>
      <c r="AX1" s="176"/>
      <c r="AY1" s="176"/>
      <c r="AZ1" s="176"/>
      <c r="BA1" s="176"/>
      <c r="BB1" s="176"/>
      <c r="BC1" s="176"/>
      <c r="BD1" s="176"/>
      <c r="BE1" s="176"/>
      <c r="BF1" s="176"/>
      <c r="BG1" s="176"/>
      <c r="BH1" s="176"/>
      <c r="BI1" s="176"/>
      <c r="BJ1" s="176"/>
      <c r="BK1" s="176"/>
      <c r="BL1" s="177"/>
      <c r="BM1" s="177"/>
      <c r="BN1" s="177"/>
      <c r="BO1" s="178"/>
      <c r="BP1" s="179" t="s">
        <v>5</v>
      </c>
      <c r="BQ1" s="171" t="s">
        <v>6</v>
      </c>
      <c r="BR1" s="181" t="s">
        <v>7</v>
      </c>
      <c r="BS1" s="183" t="s">
        <v>8</v>
      </c>
      <c r="BT1" s="171" t="s">
        <v>9</v>
      </c>
      <c r="BU1" s="171" t="s">
        <v>10</v>
      </c>
      <c r="BV1" s="171" t="s">
        <v>11</v>
      </c>
      <c r="BW1" s="171" t="s">
        <v>12</v>
      </c>
      <c r="BX1" s="173" t="s">
        <v>13</v>
      </c>
    </row>
    <row r="2" spans="1:76" s="10" customFormat="1" ht="75">
      <c r="A2" s="172"/>
      <c r="B2" s="172"/>
      <c r="C2" s="187"/>
      <c r="E2" s="3" t="s">
        <v>14</v>
      </c>
      <c r="F2" s="4" t="s">
        <v>15</v>
      </c>
      <c r="G2" s="4" t="s">
        <v>16</v>
      </c>
      <c r="H2" s="4" t="s">
        <v>17</v>
      </c>
      <c r="I2" s="4" t="s">
        <v>279</v>
      </c>
      <c r="J2" s="4" t="s">
        <v>293</v>
      </c>
      <c r="K2" s="4" t="s">
        <v>294</v>
      </c>
      <c r="L2" s="4" t="s">
        <v>18</v>
      </c>
      <c r="M2" s="4" t="s">
        <v>19</v>
      </c>
      <c r="N2" s="4" t="s">
        <v>20</v>
      </c>
      <c r="O2" s="4" t="s">
        <v>21</v>
      </c>
      <c r="P2" s="4" t="s">
        <v>280</v>
      </c>
      <c r="Q2" s="4" t="s">
        <v>295</v>
      </c>
      <c r="R2" s="4" t="s">
        <v>296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281</v>
      </c>
      <c r="X2" s="4" t="s">
        <v>297</v>
      </c>
      <c r="Y2" s="4" t="s">
        <v>298</v>
      </c>
      <c r="Z2" s="4" t="s">
        <v>26</v>
      </c>
      <c r="AA2" s="4" t="s">
        <v>27</v>
      </c>
      <c r="AB2" s="4" t="s">
        <v>28</v>
      </c>
      <c r="AC2" s="4" t="s">
        <v>29</v>
      </c>
      <c r="AD2" s="4" t="s">
        <v>282</v>
      </c>
      <c r="AE2" s="4" t="s">
        <v>299</v>
      </c>
      <c r="AF2" s="4" t="s">
        <v>300</v>
      </c>
      <c r="AG2" s="4" t="s">
        <v>30</v>
      </c>
      <c r="AH2" s="4" t="s">
        <v>31</v>
      </c>
      <c r="AI2" s="4" t="s">
        <v>32</v>
      </c>
      <c r="AJ2" s="4" t="s">
        <v>33</v>
      </c>
      <c r="AK2" s="4" t="s">
        <v>288</v>
      </c>
      <c r="AL2" s="4" t="s">
        <v>343</v>
      </c>
      <c r="AM2" s="4" t="s">
        <v>342</v>
      </c>
      <c r="AN2" s="4" t="s">
        <v>34</v>
      </c>
      <c r="AO2" s="4" t="s">
        <v>35</v>
      </c>
      <c r="AP2" s="4" t="s">
        <v>36</v>
      </c>
      <c r="AQ2" s="4" t="s">
        <v>37</v>
      </c>
      <c r="AR2" s="4" t="s">
        <v>289</v>
      </c>
      <c r="AS2" s="4" t="s">
        <v>341</v>
      </c>
      <c r="AT2" s="4" t="s">
        <v>340</v>
      </c>
      <c r="AU2" s="4" t="s">
        <v>339</v>
      </c>
      <c r="AV2" s="4" t="s">
        <v>39</v>
      </c>
      <c r="AW2" s="4" t="s">
        <v>338</v>
      </c>
      <c r="AX2" s="4" t="s">
        <v>41</v>
      </c>
      <c r="AY2" s="4" t="s">
        <v>290</v>
      </c>
      <c r="AZ2" s="4" t="s">
        <v>337</v>
      </c>
      <c r="BA2" s="4" t="s">
        <v>336</v>
      </c>
      <c r="BB2" s="4" t="s">
        <v>42</v>
      </c>
      <c r="BC2" s="4" t="s">
        <v>43</v>
      </c>
      <c r="BD2" s="4" t="s">
        <v>44</v>
      </c>
      <c r="BE2" s="4" t="s">
        <v>45</v>
      </c>
      <c r="BF2" s="4" t="s">
        <v>291</v>
      </c>
      <c r="BG2" s="4" t="s">
        <v>335</v>
      </c>
      <c r="BH2" s="4" t="s">
        <v>334</v>
      </c>
      <c r="BI2" s="4" t="s">
        <v>46</v>
      </c>
      <c r="BJ2" s="4" t="s">
        <v>47</v>
      </c>
      <c r="BK2" s="4" t="s">
        <v>48</v>
      </c>
      <c r="BL2" s="5" t="s">
        <v>49</v>
      </c>
      <c r="BM2" s="5" t="s">
        <v>292</v>
      </c>
      <c r="BN2" s="6" t="s">
        <v>333</v>
      </c>
      <c r="BO2" s="6" t="s">
        <v>332</v>
      </c>
      <c r="BP2" s="180"/>
      <c r="BQ2" s="172"/>
      <c r="BR2" s="182"/>
      <c r="BS2" s="184"/>
      <c r="BT2" s="172"/>
      <c r="BU2" s="172"/>
      <c r="BV2" s="172"/>
      <c r="BW2" s="172"/>
      <c r="BX2" s="174"/>
    </row>
    <row r="3" spans="1:76" s="10" customFormat="1" ht="30">
      <c r="A3" s="23">
        <v>30443</v>
      </c>
      <c r="B3" s="23" t="s">
        <v>141</v>
      </c>
      <c r="C3" s="32" t="s">
        <v>126</v>
      </c>
      <c r="E3" s="25" t="s">
        <v>81</v>
      </c>
      <c r="F3" s="24" t="s">
        <v>81</v>
      </c>
      <c r="G3" s="24" t="s">
        <v>81</v>
      </c>
      <c r="H3" s="26" t="e">
        <f>AVERAGE(E3:G3)</f>
        <v>#DIV/0!</v>
      </c>
      <c r="I3" s="26" t="e">
        <f>STDEV(E3:G3)</f>
        <v>#DIV/0!</v>
      </c>
      <c r="J3" s="26"/>
      <c r="K3" s="26"/>
      <c r="L3" s="26" t="s">
        <v>81</v>
      </c>
      <c r="M3" s="26" t="s">
        <v>81</v>
      </c>
      <c r="N3" s="26" t="s">
        <v>81</v>
      </c>
      <c r="O3" s="26" t="e">
        <f>AVERAGE(L3:N3)</f>
        <v>#DIV/0!</v>
      </c>
      <c r="P3" s="26" t="e">
        <f>STDEV(L3:N3)</f>
        <v>#DIV/0!</v>
      </c>
      <c r="Q3" s="26"/>
      <c r="R3" s="26"/>
      <c r="S3" s="26" t="s">
        <v>81</v>
      </c>
      <c r="T3" s="26" t="s">
        <v>81</v>
      </c>
      <c r="U3" s="26" t="s">
        <v>81</v>
      </c>
      <c r="V3" s="26" t="e">
        <f>AVERAGE(S3:U3)</f>
        <v>#DIV/0!</v>
      </c>
      <c r="W3" s="26" t="e">
        <f>STDEV(S3:U3)</f>
        <v>#DIV/0!</v>
      </c>
      <c r="X3" s="26"/>
      <c r="Y3" s="26"/>
      <c r="Z3" s="26" t="s">
        <v>81</v>
      </c>
      <c r="AA3" s="26" t="s">
        <v>81</v>
      </c>
      <c r="AB3" s="26" t="s">
        <v>81</v>
      </c>
      <c r="AC3" s="26" t="e">
        <f>AVERAGE(Z3:AB3)</f>
        <v>#DIV/0!</v>
      </c>
      <c r="AD3" s="26" t="e">
        <f>STDEV(Z3:AB3)</f>
        <v>#DIV/0!</v>
      </c>
      <c r="AE3" s="26"/>
      <c r="AF3" s="26"/>
      <c r="AG3" s="26">
        <v>15.54</v>
      </c>
      <c r="AH3" s="26">
        <v>15.38</v>
      </c>
      <c r="AI3" s="26">
        <v>15.01</v>
      </c>
      <c r="AJ3" s="26">
        <f>AVERAGE(AG3:AI3)</f>
        <v>15.31</v>
      </c>
      <c r="AK3" s="26">
        <f>STDEV(AG3:AI3)</f>
        <v>0.2718455443813636</v>
      </c>
      <c r="AL3" s="26"/>
      <c r="AM3" s="26"/>
      <c r="AN3" s="26">
        <v>10.84</v>
      </c>
      <c r="AO3" s="26">
        <v>11.15</v>
      </c>
      <c r="AP3" s="26">
        <v>10.74</v>
      </c>
      <c r="AQ3" s="26">
        <f>AVERAGE(AN3:AP3)</f>
        <v>10.910000000000002</v>
      </c>
      <c r="AR3" s="26">
        <f>STDEV(AN3:AP3)</f>
        <v>0.21377558326431964</v>
      </c>
      <c r="AS3" s="26"/>
      <c r="AT3" s="26"/>
      <c r="AU3" s="26" t="s">
        <v>81</v>
      </c>
      <c r="AV3" s="26" t="s">
        <v>81</v>
      </c>
      <c r="AW3" s="26" t="s">
        <v>81</v>
      </c>
      <c r="AX3" s="26" t="e">
        <f>AVERAGE(AU3:AW3)</f>
        <v>#DIV/0!</v>
      </c>
      <c r="AY3" s="26" t="e">
        <f>STDEV(AU3:AW3)</f>
        <v>#DIV/0!</v>
      </c>
      <c r="AZ3" s="26"/>
      <c r="BA3" s="26"/>
      <c r="BB3" s="26" t="s">
        <v>81</v>
      </c>
      <c r="BC3" s="26" t="s">
        <v>81</v>
      </c>
      <c r="BD3" s="26" t="s">
        <v>81</v>
      </c>
      <c r="BE3" s="26" t="e">
        <f>AVERAGE(BB3:BD3)</f>
        <v>#DIV/0!</v>
      </c>
      <c r="BF3" s="26" t="e">
        <f>STDEV(BB3:BD3)</f>
        <v>#DIV/0!</v>
      </c>
      <c r="BG3" s="26"/>
      <c r="BH3" s="26"/>
      <c r="BI3" s="26" t="s">
        <v>81</v>
      </c>
      <c r="BJ3" s="26" t="s">
        <v>81</v>
      </c>
      <c r="BK3" s="26" t="s">
        <v>81</v>
      </c>
      <c r="BL3" s="26" t="e">
        <f>AVERAGE(BI3:BK3)</f>
        <v>#DIV/0!</v>
      </c>
      <c r="BM3" s="10" t="e">
        <f>STDEV(BI3:BK3)</f>
        <v>#DIV/0!</v>
      </c>
      <c r="BO3" s="90"/>
      <c r="BP3" s="29"/>
      <c r="BQ3" s="26" t="s">
        <v>186</v>
      </c>
      <c r="BR3" s="27" t="s">
        <v>187</v>
      </c>
      <c r="BS3" s="28" t="s">
        <v>188</v>
      </c>
      <c r="BT3" s="26"/>
      <c r="BU3" s="26" t="s">
        <v>189</v>
      </c>
      <c r="BV3" s="26" t="s">
        <v>190</v>
      </c>
      <c r="BW3" s="26" t="s">
        <v>191</v>
      </c>
      <c r="BX3" s="30"/>
    </row>
    <row r="4" spans="1:76" s="122" customFormat="1" ht="90">
      <c r="A4" s="23">
        <v>2230</v>
      </c>
      <c r="B4" s="23" t="s">
        <v>91</v>
      </c>
      <c r="C4" s="138" t="s">
        <v>92</v>
      </c>
      <c r="D4" s="24" t="s">
        <v>331</v>
      </c>
      <c r="E4" s="25">
        <v>87.52</v>
      </c>
      <c r="F4" s="24">
        <v>88.26</v>
      </c>
      <c r="G4" s="24">
        <v>88.58</v>
      </c>
      <c r="H4" s="26">
        <f>AVERAGE(E4:G4)</f>
        <v>88.12</v>
      </c>
      <c r="I4" s="26">
        <f>STDEV(E4:H4)</f>
        <v>0.44392191505564149</v>
      </c>
      <c r="J4" s="26"/>
      <c r="K4" s="26"/>
      <c r="L4" s="26" t="s">
        <v>81</v>
      </c>
      <c r="M4" s="26" t="s">
        <v>81</v>
      </c>
      <c r="N4" s="26" t="s">
        <v>81</v>
      </c>
      <c r="O4" s="26" t="e">
        <f>H4=AVERAGE(L4:N4)</f>
        <v>#DIV/0!</v>
      </c>
      <c r="P4" s="26" t="e">
        <f>STDEV(L4:N4)</f>
        <v>#DIV/0!</v>
      </c>
      <c r="Q4" s="26"/>
      <c r="R4" s="26"/>
      <c r="S4" s="26" t="s">
        <v>81</v>
      </c>
      <c r="T4" s="26" t="s">
        <v>81</v>
      </c>
      <c r="U4" s="26" t="s">
        <v>81</v>
      </c>
      <c r="V4" s="26" t="e">
        <f>AVERAGE(S4:U4)</f>
        <v>#DIV/0!</v>
      </c>
      <c r="W4" s="26" t="e">
        <f>STDEV(S4:U4)</f>
        <v>#DIV/0!</v>
      </c>
      <c r="X4" s="26"/>
      <c r="Y4" s="26"/>
      <c r="Z4" s="26" t="s">
        <v>81</v>
      </c>
      <c r="AA4" s="26" t="s">
        <v>81</v>
      </c>
      <c r="AB4" s="26" t="s">
        <v>81</v>
      </c>
      <c r="AC4" s="26" t="e">
        <f>AVERAGE(Z4:AB4)</f>
        <v>#DIV/0!</v>
      </c>
      <c r="AD4" s="26" t="e">
        <f>STDEV(Z4:AB4)</f>
        <v>#DIV/0!</v>
      </c>
      <c r="AE4" s="26"/>
      <c r="AF4" s="26"/>
      <c r="AG4" s="26">
        <v>14.76</v>
      </c>
      <c r="AH4" s="26">
        <v>15.18</v>
      </c>
      <c r="AI4" s="26">
        <v>14.49</v>
      </c>
      <c r="AJ4" s="26">
        <f>AVERAGE(AG4:AI4)</f>
        <v>14.81</v>
      </c>
      <c r="AK4" s="26">
        <f>STDEV(AG4:AI4)</f>
        <v>0.34770677301427394</v>
      </c>
      <c r="AL4" s="26"/>
      <c r="AM4" s="26"/>
      <c r="AN4" s="26">
        <v>11.23</v>
      </c>
      <c r="AO4" s="26">
        <v>11.22</v>
      </c>
      <c r="AP4" s="26">
        <v>11.26</v>
      </c>
      <c r="AQ4" s="26">
        <f>AVERAGE(AN4:AP4)</f>
        <v>11.236666666666666</v>
      </c>
      <c r="AR4" s="26">
        <f>STDEV(AN4:AP4)</f>
        <v>2.0816659994660883E-2</v>
      </c>
      <c r="AS4" s="26"/>
      <c r="AT4" s="26"/>
      <c r="AU4" s="26" t="s">
        <v>81</v>
      </c>
      <c r="AV4" s="26" t="s">
        <v>81</v>
      </c>
      <c r="AW4" s="26" t="s">
        <v>81</v>
      </c>
      <c r="AX4" s="26" t="e">
        <f>AVERAGE(AU4:AW4)</f>
        <v>#DIV/0!</v>
      </c>
      <c r="AY4" s="26" t="e">
        <f>STDEV(AU4:AW4)</f>
        <v>#DIV/0!</v>
      </c>
      <c r="AZ4" s="26"/>
      <c r="BA4" s="26"/>
      <c r="BB4" s="26" t="s">
        <v>81</v>
      </c>
      <c r="BC4" s="26" t="s">
        <v>81</v>
      </c>
      <c r="BD4" s="26" t="s">
        <v>81</v>
      </c>
      <c r="BE4" s="26" t="e">
        <f>AVERAGE(BB4:BD4)</f>
        <v>#DIV/0!</v>
      </c>
      <c r="BF4" s="26" t="e">
        <f>STDEV(BB4:BD4)</f>
        <v>#DIV/0!</v>
      </c>
      <c r="BG4" s="26"/>
      <c r="BH4" s="26"/>
      <c r="BI4" s="26" t="s">
        <v>81</v>
      </c>
      <c r="BJ4" s="26" t="s">
        <v>81</v>
      </c>
      <c r="BK4" s="26" t="s">
        <v>81</v>
      </c>
      <c r="BL4" s="168" t="e">
        <f>AVERAGE(BI4:BK4)</f>
        <v>#DIV/0!</v>
      </c>
      <c r="BM4" s="24" t="e">
        <f>STDEV(BI4:BK4)</f>
        <v>#DIV/0!</v>
      </c>
      <c r="BN4" s="24"/>
      <c r="BO4" s="31"/>
      <c r="BP4" s="29"/>
      <c r="BQ4" s="26" t="s">
        <v>94</v>
      </c>
      <c r="BR4" s="27" t="s">
        <v>95</v>
      </c>
      <c r="BS4" s="28">
        <v>5.26</v>
      </c>
      <c r="BT4" s="26"/>
      <c r="BU4" s="26" t="s">
        <v>96</v>
      </c>
      <c r="BV4" s="26" t="s">
        <v>97</v>
      </c>
      <c r="BW4" s="26">
        <v>63.12</v>
      </c>
      <c r="BX4" s="30" t="s">
        <v>98</v>
      </c>
    </row>
    <row r="5" spans="1:76" s="10" customFormat="1" ht="30">
      <c r="A5" s="23">
        <v>2274</v>
      </c>
      <c r="B5" s="23" t="s">
        <v>107</v>
      </c>
      <c r="C5" s="138" t="s">
        <v>108</v>
      </c>
      <c r="D5" s="24" t="s">
        <v>331</v>
      </c>
      <c r="E5" s="25" t="s">
        <v>81</v>
      </c>
      <c r="F5" s="24" t="s">
        <v>81</v>
      </c>
      <c r="G5" s="24" t="s">
        <v>81</v>
      </c>
      <c r="H5" s="26" t="e">
        <f>AVERAGE(E5:G5)</f>
        <v>#DIV/0!</v>
      </c>
      <c r="I5" s="26" t="e">
        <f>STDEV(E5:H5)</f>
        <v>#DIV/0!</v>
      </c>
      <c r="J5" s="26"/>
      <c r="K5" s="26"/>
      <c r="L5" s="26" t="s">
        <v>81</v>
      </c>
      <c r="M5" s="26" t="s">
        <v>81</v>
      </c>
      <c r="N5" s="26" t="s">
        <v>81</v>
      </c>
      <c r="O5" s="26" t="e">
        <f>H5=AVERAGE(L5:N5)</f>
        <v>#DIV/0!</v>
      </c>
      <c r="P5" s="26" t="e">
        <f>STDEV(L5:N5)</f>
        <v>#DIV/0!</v>
      </c>
      <c r="Q5" s="26"/>
      <c r="R5" s="26"/>
      <c r="S5" s="26" t="s">
        <v>81</v>
      </c>
      <c r="T5" s="26" t="s">
        <v>81</v>
      </c>
      <c r="U5" s="26" t="s">
        <v>81</v>
      </c>
      <c r="V5" s="26" t="e">
        <f>AVERAGE(S5:U5)</f>
        <v>#DIV/0!</v>
      </c>
      <c r="W5" s="26" t="e">
        <f>STDEV(S5:U5)</f>
        <v>#DIV/0!</v>
      </c>
      <c r="X5" s="26"/>
      <c r="Y5" s="26"/>
      <c r="Z5" s="26" t="s">
        <v>81</v>
      </c>
      <c r="AA5" s="26" t="s">
        <v>81</v>
      </c>
      <c r="AB5" s="26" t="s">
        <v>81</v>
      </c>
      <c r="AC5" s="26" t="e">
        <f>AVERAGE(Z5:AB5)</f>
        <v>#DIV/0!</v>
      </c>
      <c r="AD5" s="26" t="e">
        <f>STDEV(Z5:AB5)</f>
        <v>#DIV/0!</v>
      </c>
      <c r="AE5" s="26"/>
      <c r="AF5" s="26"/>
      <c r="AG5" s="26" t="s">
        <v>81</v>
      </c>
      <c r="AH5" s="26" t="s">
        <v>81</v>
      </c>
      <c r="AI5" s="26" t="s">
        <v>81</v>
      </c>
      <c r="AJ5" s="26" t="e">
        <f>AVERAGE(AG5:AI5)</f>
        <v>#DIV/0!</v>
      </c>
      <c r="AK5" s="26" t="e">
        <f>STDEV(AG5:AI5)</f>
        <v>#DIV/0!</v>
      </c>
      <c r="AL5" s="26"/>
      <c r="AM5" s="26"/>
      <c r="AN5" s="26" t="s">
        <v>81</v>
      </c>
      <c r="AO5" s="26" t="s">
        <v>81</v>
      </c>
      <c r="AP5" s="26" t="s">
        <v>81</v>
      </c>
      <c r="AQ5" s="26" t="e">
        <f>AVERAGE(AN5:AP5)</f>
        <v>#DIV/0!</v>
      </c>
      <c r="AR5" s="26" t="e">
        <f>STDEV(AN5:AP5)</f>
        <v>#DIV/0!</v>
      </c>
      <c r="AS5" s="26"/>
      <c r="AT5" s="26"/>
      <c r="AU5" s="26">
        <v>31.06</v>
      </c>
      <c r="AV5" s="26">
        <v>33.53</v>
      </c>
      <c r="AW5" s="26">
        <v>31.29</v>
      </c>
      <c r="AX5" s="26">
        <f>AVERAGE(AU5:AW5)</f>
        <v>31.959999999999997</v>
      </c>
      <c r="AY5" s="26">
        <f>STDEV(AU5:AW5)</f>
        <v>1.3645145656972679</v>
      </c>
      <c r="AZ5" s="26"/>
      <c r="BA5" s="26"/>
      <c r="BB5" s="26">
        <v>9.4700000000000006</v>
      </c>
      <c r="BC5" s="26">
        <v>9.32</v>
      </c>
      <c r="BD5" s="26">
        <v>9.23</v>
      </c>
      <c r="BE5" s="26">
        <f>AVERAGE(BB5:BD5)</f>
        <v>9.34</v>
      </c>
      <c r="BF5" s="26">
        <f>STDEV(BB5:BD5)</f>
        <v>0.12124355652982154</v>
      </c>
      <c r="BG5" s="26"/>
      <c r="BH5" s="26"/>
      <c r="BI5" s="26">
        <v>15.25</v>
      </c>
      <c r="BJ5" s="26">
        <v>16.899999999999999</v>
      </c>
      <c r="BK5" s="26">
        <v>16.14</v>
      </c>
      <c r="BL5" s="27">
        <f>AVERAGE(BI5:BK5)</f>
        <v>16.096666666666668</v>
      </c>
      <c r="BM5" s="24">
        <f>STDEV(BI5:BK5)</f>
        <v>0.82585309428089704</v>
      </c>
      <c r="BN5" s="24"/>
      <c r="BO5" s="31"/>
      <c r="BP5" s="29"/>
      <c r="BQ5" s="26" t="s">
        <v>109</v>
      </c>
      <c r="BR5" s="27" t="s">
        <v>110</v>
      </c>
      <c r="BS5" s="28" t="s">
        <v>111</v>
      </c>
      <c r="BT5" s="26"/>
      <c r="BU5" s="26" t="s">
        <v>112</v>
      </c>
      <c r="BV5" s="26" t="s">
        <v>113</v>
      </c>
      <c r="BW5" s="26" t="s">
        <v>114</v>
      </c>
      <c r="BX5" s="31"/>
    </row>
    <row r="6" spans="1:76" s="24" customFormat="1" ht="30">
      <c r="A6" s="23">
        <v>2626</v>
      </c>
      <c r="B6" s="23" t="s">
        <v>99</v>
      </c>
      <c r="C6" s="139" t="s">
        <v>92</v>
      </c>
      <c r="D6" s="24" t="s">
        <v>331</v>
      </c>
      <c r="E6" s="25">
        <v>82.45</v>
      </c>
      <c r="F6" s="24">
        <v>82.17</v>
      </c>
      <c r="G6" s="24">
        <v>82.85</v>
      </c>
      <c r="H6" s="26">
        <f>AVERAGE(E6:G6)</f>
        <v>82.49</v>
      </c>
      <c r="I6" s="26">
        <f>STDEV(E6:H6)</f>
        <v>0.27904599381941475</v>
      </c>
      <c r="J6" s="26"/>
      <c r="K6" s="26"/>
      <c r="L6" s="26">
        <v>76.48</v>
      </c>
      <c r="M6" s="26">
        <v>77.17</v>
      </c>
      <c r="N6" s="26">
        <v>76.27</v>
      </c>
      <c r="O6" s="26">
        <f>AVERAGE(L6:N6)</f>
        <v>76.64</v>
      </c>
      <c r="P6" s="26">
        <f>STDEV(L6:N6)</f>
        <v>0.47085029467974399</v>
      </c>
      <c r="Q6" s="26"/>
      <c r="R6" s="26"/>
      <c r="S6" s="26">
        <v>33.51</v>
      </c>
      <c r="T6" s="26">
        <v>33.49</v>
      </c>
      <c r="U6" s="26">
        <v>33.979999999999997</v>
      </c>
      <c r="V6" s="26">
        <f>AVERAGE(S6:U6)</f>
        <v>33.659999999999997</v>
      </c>
      <c r="W6" s="26">
        <f>STDEV(S6:U6)</f>
        <v>0.2773084924772391</v>
      </c>
      <c r="X6" s="26"/>
      <c r="Y6" s="26"/>
      <c r="Z6" s="33">
        <v>17.86</v>
      </c>
      <c r="AA6" s="26">
        <v>17.37</v>
      </c>
      <c r="AB6" s="26">
        <v>17.46</v>
      </c>
      <c r="AC6" s="26">
        <f>AVERAGE(Z6:AB6)</f>
        <v>17.563333333333336</v>
      </c>
      <c r="AD6" s="26">
        <f>STDEV(Z6:AB6)</f>
        <v>0.26083200212652757</v>
      </c>
      <c r="AE6" s="26"/>
      <c r="AF6" s="26"/>
      <c r="AG6" s="26">
        <v>13.59</v>
      </c>
      <c r="AH6" s="26">
        <v>13.77</v>
      </c>
      <c r="AI6" s="26">
        <v>13.4</v>
      </c>
      <c r="AJ6" s="26">
        <f>AVERAGE(AG6:AI6)</f>
        <v>13.586666666666666</v>
      </c>
      <c r="AK6" s="26">
        <f>STDEV(AG6:AI6)</f>
        <v>0.18502252115170517</v>
      </c>
      <c r="AL6" s="26"/>
      <c r="AM6" s="26"/>
      <c r="AN6" s="26">
        <v>10.34</v>
      </c>
      <c r="AO6" s="26">
        <v>10.49</v>
      </c>
      <c r="AP6" s="26">
        <v>10.56</v>
      </c>
      <c r="AQ6" s="26">
        <f>AVERAGE(AN6:AP6)</f>
        <v>10.463333333333333</v>
      </c>
      <c r="AR6" s="26">
        <f>STDEV(AN6:AP6)</f>
        <v>0.11239810200058276</v>
      </c>
      <c r="AS6" s="26"/>
      <c r="AT6" s="26"/>
      <c r="AU6" s="26">
        <v>32.06</v>
      </c>
      <c r="AV6" s="26">
        <v>31.94</v>
      </c>
      <c r="AW6" s="26">
        <v>32.020000000000003</v>
      </c>
      <c r="AX6" s="26">
        <f>AVERAGE(AU6:AW6)</f>
        <v>32.006666666666668</v>
      </c>
      <c r="AY6" s="26">
        <f>STDEV(AU6:AW6)</f>
        <v>6.1101009266078504E-2</v>
      </c>
      <c r="AZ6" s="26"/>
      <c r="BA6" s="26"/>
      <c r="BB6" s="26">
        <v>9.52</v>
      </c>
      <c r="BC6" s="26">
        <v>9.6999999999999993</v>
      </c>
      <c r="BD6" s="26">
        <v>9.61</v>
      </c>
      <c r="BE6" s="26">
        <f>AVERAGE(BB6:BD6)</f>
        <v>9.61</v>
      </c>
      <c r="BF6" s="26">
        <f>STDEV(BB6:BD6)</f>
        <v>8.9999999999999858E-2</v>
      </c>
      <c r="BG6" s="26"/>
      <c r="BH6" s="26"/>
      <c r="BI6" s="26">
        <v>16.39</v>
      </c>
      <c r="BJ6" s="26">
        <v>16.34</v>
      </c>
      <c r="BK6" s="26">
        <v>16.399999999999999</v>
      </c>
      <c r="BL6" s="27">
        <f>AVERAGE(BI6:BK6)</f>
        <v>16.376666666666669</v>
      </c>
      <c r="BM6" s="24">
        <f>STDEV(BI6:BK6)</f>
        <v>3.2145502536642862E-2</v>
      </c>
      <c r="BO6" s="31"/>
      <c r="BP6" s="29"/>
      <c r="BQ6" s="26" t="s">
        <v>118</v>
      </c>
      <c r="BR6" s="27" t="s">
        <v>119</v>
      </c>
      <c r="BS6" s="28" t="s">
        <v>120</v>
      </c>
      <c r="BT6" s="26"/>
      <c r="BU6" s="26" t="s">
        <v>121</v>
      </c>
      <c r="BV6" s="26" t="s">
        <v>122</v>
      </c>
      <c r="BW6" s="26" t="s">
        <v>123</v>
      </c>
      <c r="BX6" s="30" t="s">
        <v>124</v>
      </c>
    </row>
    <row r="7" spans="1:76" s="24" customFormat="1" ht="45">
      <c r="A7" s="23">
        <v>7748</v>
      </c>
      <c r="B7" s="23" t="s">
        <v>99</v>
      </c>
      <c r="C7" s="139" t="s">
        <v>92</v>
      </c>
      <c r="D7" s="24" t="s">
        <v>331</v>
      </c>
      <c r="E7" s="25">
        <v>78.86</v>
      </c>
      <c r="F7" s="24">
        <v>80.430000000000007</v>
      </c>
      <c r="G7" s="24">
        <v>78.680000000000007</v>
      </c>
      <c r="H7" s="26">
        <f>AVERAGE(E7:G7)</f>
        <v>79.323333333333338</v>
      </c>
      <c r="I7" s="26">
        <f>STDEV(E7:H7)</f>
        <v>0.78597427156081767</v>
      </c>
      <c r="J7" s="26"/>
      <c r="K7" s="26"/>
      <c r="L7" s="26">
        <v>75.319999999999993</v>
      </c>
      <c r="M7" s="26">
        <v>75.489999999999995</v>
      </c>
      <c r="N7" s="26">
        <v>75.97</v>
      </c>
      <c r="O7" s="26">
        <f>AVERAGE(L7:N7)</f>
        <v>75.593333333333334</v>
      </c>
      <c r="P7" s="26">
        <f>STDEV(L7:N7)</f>
        <v>0.33709543653590934</v>
      </c>
      <c r="Q7" s="26"/>
      <c r="R7" s="26"/>
      <c r="S7" s="26">
        <v>34.36</v>
      </c>
      <c r="T7" s="26">
        <v>36.869999999999997</v>
      </c>
      <c r="U7" s="26">
        <v>34.049999999999997</v>
      </c>
      <c r="V7" s="26">
        <f>AVERAGE(S7:U7)</f>
        <v>35.093333333333327</v>
      </c>
      <c r="W7" s="26">
        <f>STDEV(S7:U7)</f>
        <v>1.5464259870208248</v>
      </c>
      <c r="X7" s="26"/>
      <c r="Y7" s="26"/>
      <c r="Z7" s="33">
        <v>16.149999999999999</v>
      </c>
      <c r="AA7" s="26">
        <v>16.45</v>
      </c>
      <c r="AB7" s="26">
        <v>13.79</v>
      </c>
      <c r="AC7" s="26">
        <f>AVERAGE(Z7:AB7)</f>
        <v>15.463333333333331</v>
      </c>
      <c r="AD7" s="26">
        <f>STDEV(Z7:AB7)</f>
        <v>1.4568916683588156</v>
      </c>
      <c r="AE7" s="26"/>
      <c r="AF7" s="26"/>
      <c r="AG7" s="26">
        <v>13.77</v>
      </c>
      <c r="AH7" s="26">
        <v>13.87</v>
      </c>
      <c r="AI7" s="26">
        <v>12.88</v>
      </c>
      <c r="AJ7" s="26">
        <f>AVERAGE(AG7:AI7)</f>
        <v>13.506666666666668</v>
      </c>
      <c r="AK7" s="26">
        <f>STDEV(AG7:AI7)</f>
        <v>0.54500764520631495</v>
      </c>
      <c r="AL7" s="26"/>
      <c r="AM7" s="26"/>
      <c r="AN7" s="26">
        <v>9.23</v>
      </c>
      <c r="AO7" s="26">
        <v>9.36</v>
      </c>
      <c r="AP7" s="26">
        <v>9.3000000000000007</v>
      </c>
      <c r="AQ7" s="26">
        <f>AVERAGE(AN7:AP7)</f>
        <v>9.2966666666666669</v>
      </c>
      <c r="AR7" s="26">
        <f>STDEV(AN7:AP7)</f>
        <v>6.5064070986476638E-2</v>
      </c>
      <c r="AS7" s="26"/>
      <c r="AT7" s="26"/>
      <c r="AU7" s="26">
        <v>32.78</v>
      </c>
      <c r="AV7" s="26">
        <v>32.67</v>
      </c>
      <c r="AW7" s="26">
        <v>32.57</v>
      </c>
      <c r="AX7" s="26">
        <f>AVERAGE(AU7:AW7)</f>
        <v>32.673333333333339</v>
      </c>
      <c r="AY7" s="26">
        <f>STDEV(AU7:AW7)</f>
        <v>0.10503967504392528</v>
      </c>
      <c r="AZ7" s="26"/>
      <c r="BA7" s="26"/>
      <c r="BB7" s="26">
        <v>8.3000000000000007</v>
      </c>
      <c r="BC7" s="26">
        <v>8.2100000000000009</v>
      </c>
      <c r="BD7" s="26">
        <v>8.2799999999999994</v>
      </c>
      <c r="BE7" s="26">
        <f>AVERAGE(BB7:BD7)</f>
        <v>8.2633333333333336</v>
      </c>
      <c r="BF7" s="26">
        <f>STDEV(BB7:BD7)</f>
        <v>4.7258156262525768E-2</v>
      </c>
      <c r="BG7" s="26"/>
      <c r="BH7" s="26"/>
      <c r="BI7" s="26">
        <v>15.33</v>
      </c>
      <c r="BJ7" s="26">
        <v>15.57</v>
      </c>
      <c r="BK7" s="26">
        <v>15.69</v>
      </c>
      <c r="BL7" s="27">
        <f>AVERAGE(BI7:BK7)</f>
        <v>15.53</v>
      </c>
      <c r="BM7" s="24">
        <f>STDEV(BI7:BK7)</f>
        <v>0.18330302779823338</v>
      </c>
      <c r="BO7" s="31"/>
      <c r="BP7" s="29"/>
      <c r="BQ7" s="26" t="s">
        <v>128</v>
      </c>
      <c r="BR7" s="27" t="s">
        <v>129</v>
      </c>
      <c r="BS7" s="28" t="s">
        <v>130</v>
      </c>
      <c r="BT7" s="26"/>
      <c r="BU7" s="26" t="s">
        <v>131</v>
      </c>
      <c r="BV7" s="26" t="s">
        <v>132</v>
      </c>
      <c r="BW7" s="26" t="s">
        <v>133</v>
      </c>
      <c r="BX7" s="30" t="s">
        <v>134</v>
      </c>
    </row>
    <row r="8" spans="1:76" s="24" customFormat="1" ht="45">
      <c r="A8" s="23">
        <v>7802</v>
      </c>
      <c r="B8" s="23" t="s">
        <v>125</v>
      </c>
      <c r="C8" s="139" t="s">
        <v>92</v>
      </c>
      <c r="D8" s="24" t="s">
        <v>331</v>
      </c>
      <c r="E8" s="25" t="s">
        <v>81</v>
      </c>
      <c r="F8" s="24" t="s">
        <v>81</v>
      </c>
      <c r="G8" s="24" t="s">
        <v>81</v>
      </c>
      <c r="H8" s="26" t="s">
        <v>81</v>
      </c>
      <c r="I8" s="26" t="e">
        <f>STDEV(E8:H8)</f>
        <v>#DIV/0!</v>
      </c>
      <c r="J8" s="26"/>
      <c r="K8" s="26"/>
      <c r="L8" s="26" t="s">
        <v>81</v>
      </c>
      <c r="M8" s="26" t="s">
        <v>81</v>
      </c>
      <c r="N8" s="26" t="s">
        <v>81</v>
      </c>
      <c r="O8" s="26" t="e">
        <f>H8=AVERAGE(L8:N8)</f>
        <v>#DIV/0!</v>
      </c>
      <c r="P8" s="26" t="e">
        <f>STDEV(L8:N8)</f>
        <v>#DIV/0!</v>
      </c>
      <c r="Q8" s="26"/>
      <c r="R8" s="26"/>
      <c r="S8" s="26">
        <v>34.25</v>
      </c>
      <c r="T8" s="26">
        <v>34.24</v>
      </c>
      <c r="U8" s="26">
        <v>34.119999999999997</v>
      </c>
      <c r="V8" s="26">
        <f>AVERAGE(S8:U8)</f>
        <v>34.20333333333334</v>
      </c>
      <c r="W8" s="26">
        <f>STDEV(S8:U8)</f>
        <v>7.2341781380704323E-2</v>
      </c>
      <c r="X8" s="26"/>
      <c r="Y8" s="26"/>
      <c r="Z8" s="26">
        <v>14.72</v>
      </c>
      <c r="AA8" s="26">
        <v>14.42</v>
      </c>
      <c r="AB8" s="26">
        <v>14.39</v>
      </c>
      <c r="AC8" s="26">
        <f>AVERAGE(Z8:AB8)</f>
        <v>14.51</v>
      </c>
      <c r="AD8" s="26">
        <f>STDEV(Z8:AB8)</f>
        <v>0.1824828759089468</v>
      </c>
      <c r="AE8" s="26"/>
      <c r="AF8" s="26"/>
      <c r="AG8" s="26">
        <v>15.06</v>
      </c>
      <c r="AH8" s="33">
        <v>15.82</v>
      </c>
      <c r="AI8" s="26">
        <v>15.57</v>
      </c>
      <c r="AJ8" s="26">
        <f>AVERAGE(AG8:AI8)</f>
        <v>15.483333333333334</v>
      </c>
      <c r="AK8" s="26">
        <f>STDEV(AG8:AI8)</f>
        <v>0.38734136537856789</v>
      </c>
      <c r="AL8" s="26"/>
      <c r="AM8" s="26"/>
      <c r="AN8" s="26">
        <v>10.78</v>
      </c>
      <c r="AO8" s="26">
        <v>10.8</v>
      </c>
      <c r="AP8" s="26">
        <v>10.76</v>
      </c>
      <c r="AQ8" s="26">
        <f>AVERAGE(AN8:AP8)</f>
        <v>10.78</v>
      </c>
      <c r="AR8" s="26">
        <f>STDEV(AN8:AP8)</f>
        <v>2.0000000000000462E-2</v>
      </c>
      <c r="AS8" s="26"/>
      <c r="AT8" s="26"/>
      <c r="AU8" s="26" t="s">
        <v>81</v>
      </c>
      <c r="AV8" s="26" t="s">
        <v>81</v>
      </c>
      <c r="AW8" s="26" t="s">
        <v>81</v>
      </c>
      <c r="AX8" s="26" t="e">
        <f>AVERAGE(AU8:AW8)</f>
        <v>#DIV/0!</v>
      </c>
      <c r="AY8" s="26" t="e">
        <f>STDEV(AU8:AW8)</f>
        <v>#DIV/0!</v>
      </c>
      <c r="AZ8" s="26"/>
      <c r="BA8" s="26"/>
      <c r="BB8" s="26" t="s">
        <v>81</v>
      </c>
      <c r="BC8" s="26" t="s">
        <v>81</v>
      </c>
      <c r="BD8" s="26" t="s">
        <v>81</v>
      </c>
      <c r="BE8" s="26" t="e">
        <f>AVERAGE(BB8:BD8)</f>
        <v>#DIV/0!</v>
      </c>
      <c r="BF8" s="26" t="e">
        <f>STDEV(BB8:BD8)</f>
        <v>#DIV/0!</v>
      </c>
      <c r="BG8" s="26"/>
      <c r="BH8" s="26"/>
      <c r="BI8" s="26" t="s">
        <v>81</v>
      </c>
      <c r="BJ8" s="26" t="s">
        <v>81</v>
      </c>
      <c r="BK8" s="26" t="s">
        <v>81</v>
      </c>
      <c r="BL8" s="27" t="e">
        <f>AVERAGE(BI8:BK8)</f>
        <v>#DIV/0!</v>
      </c>
      <c r="BM8" s="24" t="e">
        <f>STDEV(BI8:BK8)</f>
        <v>#DIV/0!</v>
      </c>
      <c r="BO8" s="31"/>
      <c r="BP8" s="29"/>
      <c r="BQ8" s="26" t="s">
        <v>135</v>
      </c>
      <c r="BR8" s="27" t="s">
        <v>136</v>
      </c>
      <c r="BS8" s="28" t="s">
        <v>137</v>
      </c>
      <c r="BT8" s="26"/>
      <c r="BU8" s="26" t="s">
        <v>138</v>
      </c>
      <c r="BV8" s="26" t="s">
        <v>139</v>
      </c>
      <c r="BW8" s="26" t="s">
        <v>140</v>
      </c>
      <c r="BX8" s="30"/>
    </row>
    <row r="9" spans="1:76" s="24" customFormat="1" ht="30">
      <c r="A9" s="121">
        <v>36152</v>
      </c>
      <c r="B9" s="121" t="s">
        <v>125</v>
      </c>
      <c r="C9" s="136" t="s">
        <v>126</v>
      </c>
      <c r="D9" s="122" t="s">
        <v>331</v>
      </c>
      <c r="E9" s="125" t="s">
        <v>81</v>
      </c>
      <c r="F9" s="123" t="s">
        <v>81</v>
      </c>
      <c r="G9" s="123" t="s">
        <v>81</v>
      </c>
      <c r="H9" s="123" t="s">
        <v>81</v>
      </c>
      <c r="I9" s="123" t="e">
        <f>STDEV(E9:G9)</f>
        <v>#DIV/0!</v>
      </c>
      <c r="J9" s="123"/>
      <c r="K9" s="123"/>
      <c r="L9" s="123" t="s">
        <v>81</v>
      </c>
      <c r="M9" s="123" t="s">
        <v>81</v>
      </c>
      <c r="N9" s="123" t="s">
        <v>81</v>
      </c>
      <c r="O9" s="123" t="e">
        <f>H9=AVERAGE(L9:N9)</f>
        <v>#DIV/0!</v>
      </c>
      <c r="P9" s="123" t="e">
        <f>STDEV(L9:N9)</f>
        <v>#DIV/0!</v>
      </c>
      <c r="Q9" s="123"/>
      <c r="R9" s="123"/>
      <c r="S9" s="123" t="s">
        <v>81</v>
      </c>
      <c r="T9" s="123" t="s">
        <v>81</v>
      </c>
      <c r="U9" s="123" t="s">
        <v>81</v>
      </c>
      <c r="V9" s="123" t="e">
        <f>AVERAGE(S9:U9)</f>
        <v>#DIV/0!</v>
      </c>
      <c r="W9" s="123" t="e">
        <f>STDEV(S9:U9)</f>
        <v>#DIV/0!</v>
      </c>
      <c r="X9" s="123"/>
      <c r="Y9" s="123"/>
      <c r="Z9" s="123">
        <v>12.11</v>
      </c>
      <c r="AA9" s="123">
        <v>13.17</v>
      </c>
      <c r="AB9" s="123">
        <v>12.49</v>
      </c>
      <c r="AC9" s="123">
        <f>AVERAGE(Z9:AB9)</f>
        <v>12.590000000000002</v>
      </c>
      <c r="AD9" s="123">
        <f>STDEV(Z9:AB9)</f>
        <v>0.53702886328390231</v>
      </c>
      <c r="AE9" s="123"/>
      <c r="AF9" s="123"/>
      <c r="AG9" s="123">
        <v>12.27</v>
      </c>
      <c r="AH9" s="123">
        <v>12.85</v>
      </c>
      <c r="AI9" s="123">
        <v>12.76</v>
      </c>
      <c r="AJ9" s="123">
        <f>AVERAGE(AG9:AI9)</f>
        <v>12.626666666666665</v>
      </c>
      <c r="AK9" s="123">
        <f>STDEV(AG9:AI9)</f>
        <v>0.31214312956291923</v>
      </c>
      <c r="AL9" s="123"/>
      <c r="AM9" s="123"/>
      <c r="AN9" s="123">
        <v>9.0399999999999991</v>
      </c>
      <c r="AO9" s="123">
        <v>9.0399999999999991</v>
      </c>
      <c r="AP9" s="123">
        <v>9.6999999999999993</v>
      </c>
      <c r="AQ9" s="123">
        <f>AVERAGE(AN9:AP9)</f>
        <v>9.26</v>
      </c>
      <c r="AR9" s="123">
        <f>STDEV(AN9:AP9)</f>
        <v>0.38105117766515306</v>
      </c>
      <c r="AS9" s="123"/>
      <c r="AT9" s="123"/>
      <c r="AU9" s="123" t="s">
        <v>81</v>
      </c>
      <c r="AV9" s="123" t="s">
        <v>81</v>
      </c>
      <c r="AW9" s="123" t="s">
        <v>81</v>
      </c>
      <c r="AX9" s="123" t="e">
        <f>AVERAGE(AU9:AW9)</f>
        <v>#DIV/0!</v>
      </c>
      <c r="AY9" s="123" t="e">
        <f>STDEV(AU9:AW9)</f>
        <v>#DIV/0!</v>
      </c>
      <c r="AZ9" s="123"/>
      <c r="BA9" s="123"/>
      <c r="BB9" s="123" t="s">
        <v>81</v>
      </c>
      <c r="BC9" s="123" t="s">
        <v>81</v>
      </c>
      <c r="BD9" s="123" t="s">
        <v>81</v>
      </c>
      <c r="BE9" s="123" t="e">
        <f>AVERAGE(BB9:BD9)</f>
        <v>#DIV/0!</v>
      </c>
      <c r="BF9" s="123" t="e">
        <f>STDEV(BB9:BD9)</f>
        <v>#DIV/0!</v>
      </c>
      <c r="BG9" s="123"/>
      <c r="BH9" s="123"/>
      <c r="BI9" s="123" t="s">
        <v>81</v>
      </c>
      <c r="BJ9" s="123" t="s">
        <v>81</v>
      </c>
      <c r="BK9" s="123" t="s">
        <v>81</v>
      </c>
      <c r="BL9" s="124" t="e">
        <f>AVERAGE(BI9:BK9)</f>
        <v>#DIV/0!</v>
      </c>
      <c r="BM9" s="122" t="e">
        <f>STDEV(BI9:BK9)</f>
        <v>#DIV/0!</v>
      </c>
      <c r="BN9" s="122"/>
      <c r="BO9" s="142"/>
      <c r="BP9" s="126"/>
      <c r="BQ9" s="123" t="s">
        <v>192</v>
      </c>
      <c r="BR9" s="124" t="s">
        <v>193</v>
      </c>
      <c r="BS9" s="125" t="s">
        <v>194</v>
      </c>
      <c r="BT9" s="123"/>
      <c r="BU9" s="123" t="s">
        <v>195</v>
      </c>
      <c r="BV9" s="123" t="s">
        <v>196</v>
      </c>
      <c r="BW9" s="123" t="s">
        <v>197</v>
      </c>
      <c r="BX9" s="127"/>
    </row>
  </sheetData>
  <mergeCells count="13">
    <mergeCell ref="BW1:BW2"/>
    <mergeCell ref="BX1:BX2"/>
    <mergeCell ref="BQ1:BQ2"/>
    <mergeCell ref="BR1:BR2"/>
    <mergeCell ref="BS1:BS2"/>
    <mergeCell ref="BT1:BT2"/>
    <mergeCell ref="BU1:BU2"/>
    <mergeCell ref="BV1:BV2"/>
    <mergeCell ref="A1:A2"/>
    <mergeCell ref="B1:B2"/>
    <mergeCell ref="C1:C2"/>
    <mergeCell ref="E1:BO1"/>
    <mergeCell ref="BP1:BP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9"/>
  <sheetViews>
    <sheetView workbookViewId="0">
      <selection activeCell="A20" sqref="A20:XFD29"/>
    </sheetView>
  </sheetViews>
  <sheetFormatPr baseColWidth="10" defaultRowHeight="15" x14ac:dyDescent="0"/>
  <cols>
    <col min="2" max="4" width="0" hidden="1" customWidth="1"/>
    <col min="6" max="9" width="0" hidden="1" customWidth="1"/>
    <col min="11" max="14" width="0" hidden="1" customWidth="1"/>
    <col min="16" max="19" width="0" hidden="1" customWidth="1"/>
    <col min="21" max="24" width="0" hidden="1" customWidth="1"/>
    <col min="26" max="29" width="0" hidden="1" customWidth="1"/>
    <col min="31" max="34" width="0" hidden="1" customWidth="1"/>
    <col min="36" max="39" width="0" hidden="1" customWidth="1"/>
    <col min="41" max="41" width="10.83203125" hidden="1" customWidth="1"/>
    <col min="42" max="44" width="0" hidden="1" customWidth="1"/>
    <col min="46" max="46" width="0" hidden="1" customWidth="1"/>
  </cols>
  <sheetData>
    <row r="1" spans="1:46" s="166" customFormat="1" ht="15" customHeight="1">
      <c r="A1" s="186" t="s">
        <v>0</v>
      </c>
      <c r="B1" s="200" t="s">
        <v>330</v>
      </c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201"/>
      <c r="AI1" s="201"/>
      <c r="AJ1" s="201"/>
      <c r="AK1" s="201"/>
      <c r="AL1" s="201"/>
      <c r="AM1" s="201"/>
      <c r="AN1" s="201"/>
      <c r="AO1" s="201"/>
      <c r="AP1" s="201"/>
      <c r="AQ1" s="201"/>
      <c r="AR1" s="201"/>
      <c r="AS1" s="201"/>
      <c r="AT1" s="201"/>
    </row>
    <row r="2" spans="1:46" s="8" customFormat="1" ht="75">
      <c r="A2" s="187"/>
      <c r="B2" s="3" t="s">
        <v>14</v>
      </c>
      <c r="C2" s="4" t="s">
        <v>15</v>
      </c>
      <c r="D2" s="4" t="s">
        <v>16</v>
      </c>
      <c r="E2" s="4" t="s">
        <v>17</v>
      </c>
      <c r="F2" s="4" t="s">
        <v>279</v>
      </c>
      <c r="G2" s="4" t="s">
        <v>18</v>
      </c>
      <c r="H2" s="4" t="s">
        <v>19</v>
      </c>
      <c r="I2" s="4" t="s">
        <v>20</v>
      </c>
      <c r="J2" s="4" t="s">
        <v>21</v>
      </c>
      <c r="K2" s="4" t="s">
        <v>280</v>
      </c>
      <c r="L2" s="4" t="s">
        <v>22</v>
      </c>
      <c r="M2" s="4" t="s">
        <v>23</v>
      </c>
      <c r="N2" s="4" t="s">
        <v>24</v>
      </c>
      <c r="O2" s="4" t="s">
        <v>25</v>
      </c>
      <c r="P2" s="4" t="s">
        <v>281</v>
      </c>
      <c r="Q2" s="4" t="s">
        <v>26</v>
      </c>
      <c r="R2" s="4" t="s">
        <v>27</v>
      </c>
      <c r="S2" s="4" t="s">
        <v>28</v>
      </c>
      <c r="T2" s="4" t="s">
        <v>29</v>
      </c>
      <c r="U2" s="4" t="s">
        <v>282</v>
      </c>
      <c r="V2" s="4" t="s">
        <v>30</v>
      </c>
      <c r="W2" s="4" t="s">
        <v>31</v>
      </c>
      <c r="X2" s="4" t="s">
        <v>32</v>
      </c>
      <c r="Y2" s="4" t="s">
        <v>33</v>
      </c>
      <c r="Z2" s="4" t="s">
        <v>288</v>
      </c>
      <c r="AA2" s="4" t="s">
        <v>34</v>
      </c>
      <c r="AB2" s="4" t="s">
        <v>35</v>
      </c>
      <c r="AC2" s="4" t="s">
        <v>36</v>
      </c>
      <c r="AD2" s="4" t="s">
        <v>37</v>
      </c>
      <c r="AE2" s="4" t="s">
        <v>289</v>
      </c>
      <c r="AF2" s="4" t="s">
        <v>38</v>
      </c>
      <c r="AG2" s="4" t="s">
        <v>39</v>
      </c>
      <c r="AH2" s="4" t="s">
        <v>40</v>
      </c>
      <c r="AI2" s="4" t="s">
        <v>41</v>
      </c>
      <c r="AJ2" s="4" t="s">
        <v>290</v>
      </c>
      <c r="AK2" s="4" t="s">
        <v>42</v>
      </c>
      <c r="AL2" s="4" t="s">
        <v>43</v>
      </c>
      <c r="AM2" s="4" t="s">
        <v>44</v>
      </c>
      <c r="AN2" s="4" t="s">
        <v>45</v>
      </c>
      <c r="AO2" s="4" t="s">
        <v>291</v>
      </c>
      <c r="AP2" s="4" t="s">
        <v>46</v>
      </c>
      <c r="AQ2" s="4" t="s">
        <v>47</v>
      </c>
      <c r="AR2" s="4" t="s">
        <v>48</v>
      </c>
      <c r="AS2" s="5" t="s">
        <v>49</v>
      </c>
      <c r="AT2" s="5" t="s">
        <v>292</v>
      </c>
    </row>
    <row r="3" spans="1:46" s="122" customFormat="1">
      <c r="A3" s="23">
        <v>2230</v>
      </c>
      <c r="B3" s="25">
        <v>87.52</v>
      </c>
      <c r="C3" s="24">
        <v>88.26</v>
      </c>
      <c r="D3" s="24">
        <v>88.58</v>
      </c>
      <c r="E3" s="26">
        <f>AVERAGE(B3:D3)</f>
        <v>88.12</v>
      </c>
      <c r="F3" s="26">
        <f>STDEV(B3:E3)</f>
        <v>0.44392191505564149</v>
      </c>
      <c r="G3" s="26" t="s">
        <v>81</v>
      </c>
      <c r="H3" s="26" t="s">
        <v>81</v>
      </c>
      <c r="I3" s="26" t="s">
        <v>81</v>
      </c>
      <c r="J3" s="26" t="e">
        <f>E3=AVERAGE(G3:I3)</f>
        <v>#DIV/0!</v>
      </c>
      <c r="K3" s="26" t="e">
        <f t="shared" ref="K3:K8" si="0">STDEV(G3:I3)</f>
        <v>#DIV/0!</v>
      </c>
      <c r="L3" s="26" t="s">
        <v>81</v>
      </c>
      <c r="M3" s="26" t="s">
        <v>81</v>
      </c>
      <c r="N3" s="26" t="s">
        <v>81</v>
      </c>
      <c r="O3" s="26" t="e">
        <f t="shared" ref="O3:O8" si="1">AVERAGE(L3:N3)</f>
        <v>#DIV/0!</v>
      </c>
      <c r="P3" s="26" t="e">
        <f t="shared" ref="P3:P8" si="2">STDEV(L3:N3)</f>
        <v>#DIV/0!</v>
      </c>
      <c r="Q3" s="26" t="s">
        <v>81</v>
      </c>
      <c r="R3" s="26" t="s">
        <v>81</v>
      </c>
      <c r="S3" s="26" t="s">
        <v>81</v>
      </c>
      <c r="T3" s="26" t="e">
        <f t="shared" ref="T3:T8" si="3">AVERAGE(Q3:S3)</f>
        <v>#DIV/0!</v>
      </c>
      <c r="U3" s="26" t="e">
        <f t="shared" ref="U3:U8" si="4">STDEV(Q3:S3)</f>
        <v>#DIV/0!</v>
      </c>
      <c r="V3" s="26">
        <v>14.76</v>
      </c>
      <c r="W3" s="26">
        <v>15.18</v>
      </c>
      <c r="X3" s="26">
        <v>14.49</v>
      </c>
      <c r="Y3" s="26">
        <f t="shared" ref="Y3:Y8" si="5">AVERAGE(V3:X3)</f>
        <v>14.81</v>
      </c>
      <c r="Z3" s="26">
        <f t="shared" ref="Z3:Z8" si="6">STDEV(V3:X3)</f>
        <v>0.34770677301427394</v>
      </c>
      <c r="AA3" s="26">
        <v>11.23</v>
      </c>
      <c r="AB3" s="26">
        <v>11.22</v>
      </c>
      <c r="AC3" s="26">
        <v>11.26</v>
      </c>
      <c r="AD3" s="26">
        <f t="shared" ref="AD3:AD8" si="7">AVERAGE(AA3:AC3)</f>
        <v>11.236666666666666</v>
      </c>
      <c r="AE3" s="26">
        <f t="shared" ref="AE3:AE8" si="8">STDEV(AA3:AC3)</f>
        <v>2.0816659994660883E-2</v>
      </c>
      <c r="AF3" s="26" t="s">
        <v>81</v>
      </c>
      <c r="AG3" s="26" t="s">
        <v>81</v>
      </c>
      <c r="AH3" s="26" t="s">
        <v>81</v>
      </c>
      <c r="AI3" s="26" t="e">
        <f t="shared" ref="AI3:AI8" si="9">AVERAGE(AF3:AH3)</f>
        <v>#DIV/0!</v>
      </c>
      <c r="AJ3" s="26" t="e">
        <f t="shared" ref="AJ3:AJ8" si="10">STDEV(AF3:AH3)</f>
        <v>#DIV/0!</v>
      </c>
      <c r="AK3" s="26" t="s">
        <v>81</v>
      </c>
      <c r="AL3" s="26" t="s">
        <v>81</v>
      </c>
      <c r="AM3" s="26" t="s">
        <v>81</v>
      </c>
      <c r="AN3" s="26" t="e">
        <f t="shared" ref="AN3:AN8" si="11">AVERAGE(AK3:AM3)</f>
        <v>#DIV/0!</v>
      </c>
      <c r="AO3" s="26" t="e">
        <f t="shared" ref="AO3:AO8" si="12">STDEV(AK3:AM3)</f>
        <v>#DIV/0!</v>
      </c>
      <c r="AP3" s="26" t="s">
        <v>81</v>
      </c>
      <c r="AQ3" s="26" t="s">
        <v>81</v>
      </c>
      <c r="AR3" s="26" t="s">
        <v>81</v>
      </c>
      <c r="AS3" s="168" t="e">
        <f t="shared" ref="AS3:AS12" si="13">AVERAGE(AP3:AR3)</f>
        <v>#DIV/0!</v>
      </c>
      <c r="AT3" s="24" t="e">
        <f t="shared" ref="AT3:AT12" si="14">STDEV(AP3:AR3)</f>
        <v>#DIV/0!</v>
      </c>
    </row>
    <row r="4" spans="1:46" s="10" customFormat="1">
      <c r="A4" s="23">
        <v>2274</v>
      </c>
      <c r="B4" s="25" t="s">
        <v>81</v>
      </c>
      <c r="C4" s="24" t="s">
        <v>81</v>
      </c>
      <c r="D4" s="24" t="s">
        <v>81</v>
      </c>
      <c r="E4" s="26" t="e">
        <f>AVERAGE(B4:D4)</f>
        <v>#DIV/0!</v>
      </c>
      <c r="F4" s="26" t="e">
        <f>STDEV(B4:E4)</f>
        <v>#DIV/0!</v>
      </c>
      <c r="G4" s="26" t="s">
        <v>81</v>
      </c>
      <c r="H4" s="26" t="s">
        <v>81</v>
      </c>
      <c r="I4" s="26" t="s">
        <v>81</v>
      </c>
      <c r="J4" s="26" t="e">
        <f>E4=AVERAGE(G4:I4)</f>
        <v>#DIV/0!</v>
      </c>
      <c r="K4" s="26" t="e">
        <f t="shared" si="0"/>
        <v>#DIV/0!</v>
      </c>
      <c r="L4" s="26" t="s">
        <v>81</v>
      </c>
      <c r="M4" s="26" t="s">
        <v>81</v>
      </c>
      <c r="N4" s="26" t="s">
        <v>81</v>
      </c>
      <c r="O4" s="26" t="e">
        <f t="shared" si="1"/>
        <v>#DIV/0!</v>
      </c>
      <c r="P4" s="26" t="e">
        <f t="shared" si="2"/>
        <v>#DIV/0!</v>
      </c>
      <c r="Q4" s="26" t="s">
        <v>81</v>
      </c>
      <c r="R4" s="26" t="s">
        <v>81</v>
      </c>
      <c r="S4" s="26" t="s">
        <v>81</v>
      </c>
      <c r="T4" s="26" t="e">
        <f t="shared" si="3"/>
        <v>#DIV/0!</v>
      </c>
      <c r="U4" s="26" t="e">
        <f t="shared" si="4"/>
        <v>#DIV/0!</v>
      </c>
      <c r="V4" s="26" t="s">
        <v>81</v>
      </c>
      <c r="W4" s="26" t="s">
        <v>81</v>
      </c>
      <c r="X4" s="26" t="s">
        <v>81</v>
      </c>
      <c r="Y4" s="26" t="e">
        <f t="shared" si="5"/>
        <v>#DIV/0!</v>
      </c>
      <c r="Z4" s="26" t="e">
        <f t="shared" si="6"/>
        <v>#DIV/0!</v>
      </c>
      <c r="AA4" s="26" t="s">
        <v>81</v>
      </c>
      <c r="AB4" s="26" t="s">
        <v>81</v>
      </c>
      <c r="AC4" s="26" t="s">
        <v>81</v>
      </c>
      <c r="AD4" s="26" t="e">
        <f t="shared" si="7"/>
        <v>#DIV/0!</v>
      </c>
      <c r="AE4" s="26" t="e">
        <f t="shared" si="8"/>
        <v>#DIV/0!</v>
      </c>
      <c r="AF4" s="26">
        <v>31.06</v>
      </c>
      <c r="AG4" s="26">
        <v>33.53</v>
      </c>
      <c r="AH4" s="26">
        <v>31.29</v>
      </c>
      <c r="AI4" s="26">
        <f t="shared" si="9"/>
        <v>31.959999999999997</v>
      </c>
      <c r="AJ4" s="26">
        <f t="shared" si="10"/>
        <v>1.3645145656972679</v>
      </c>
      <c r="AK4" s="26">
        <v>9.4700000000000006</v>
      </c>
      <c r="AL4" s="26">
        <v>9.32</v>
      </c>
      <c r="AM4" s="26">
        <v>9.23</v>
      </c>
      <c r="AN4" s="26">
        <f t="shared" si="11"/>
        <v>9.34</v>
      </c>
      <c r="AO4" s="26">
        <f t="shared" si="12"/>
        <v>0.12124355652982154</v>
      </c>
      <c r="AP4" s="26">
        <v>15.25</v>
      </c>
      <c r="AQ4" s="26">
        <v>16.899999999999999</v>
      </c>
      <c r="AR4" s="26">
        <v>16.14</v>
      </c>
      <c r="AS4" s="27">
        <f t="shared" si="13"/>
        <v>16.096666666666668</v>
      </c>
      <c r="AT4" s="24">
        <f t="shared" si="14"/>
        <v>0.82585309428089704</v>
      </c>
    </row>
    <row r="5" spans="1:46" s="24" customFormat="1">
      <c r="A5" s="23">
        <v>2626</v>
      </c>
      <c r="B5" s="25">
        <v>82.45</v>
      </c>
      <c r="C5" s="24">
        <v>82.17</v>
      </c>
      <c r="D5" s="24">
        <v>82.85</v>
      </c>
      <c r="E5" s="26">
        <f>AVERAGE(B5:D5)</f>
        <v>82.49</v>
      </c>
      <c r="F5" s="26">
        <f>STDEV(B5:E5)</f>
        <v>0.27904599381941475</v>
      </c>
      <c r="G5" s="26">
        <v>76.48</v>
      </c>
      <c r="H5" s="26">
        <v>77.17</v>
      </c>
      <c r="I5" s="26">
        <v>76.27</v>
      </c>
      <c r="J5" s="26">
        <f>AVERAGE(G5:I5)</f>
        <v>76.64</v>
      </c>
      <c r="K5" s="26">
        <f t="shared" si="0"/>
        <v>0.47085029467974399</v>
      </c>
      <c r="L5" s="26">
        <v>33.51</v>
      </c>
      <c r="M5" s="26">
        <v>33.49</v>
      </c>
      <c r="N5" s="26">
        <v>33.979999999999997</v>
      </c>
      <c r="O5" s="26">
        <f t="shared" si="1"/>
        <v>33.659999999999997</v>
      </c>
      <c r="P5" s="26">
        <f t="shared" si="2"/>
        <v>0.2773084924772391</v>
      </c>
      <c r="Q5" s="33">
        <v>17.86</v>
      </c>
      <c r="R5" s="26">
        <v>17.37</v>
      </c>
      <c r="S5" s="26">
        <v>17.46</v>
      </c>
      <c r="T5" s="26">
        <f t="shared" si="3"/>
        <v>17.563333333333336</v>
      </c>
      <c r="U5" s="26">
        <f t="shared" si="4"/>
        <v>0.26083200212652757</v>
      </c>
      <c r="V5" s="26">
        <v>13.59</v>
      </c>
      <c r="W5" s="26">
        <v>13.77</v>
      </c>
      <c r="X5" s="26">
        <v>13.4</v>
      </c>
      <c r="Y5" s="26">
        <f t="shared" si="5"/>
        <v>13.586666666666666</v>
      </c>
      <c r="Z5" s="26">
        <f t="shared" si="6"/>
        <v>0.18502252115170517</v>
      </c>
      <c r="AA5" s="26">
        <v>10.34</v>
      </c>
      <c r="AB5" s="26">
        <v>10.49</v>
      </c>
      <c r="AC5" s="26">
        <v>10.56</v>
      </c>
      <c r="AD5" s="26">
        <f t="shared" si="7"/>
        <v>10.463333333333333</v>
      </c>
      <c r="AE5" s="26">
        <f t="shared" si="8"/>
        <v>0.11239810200058276</v>
      </c>
      <c r="AF5" s="26">
        <v>32.06</v>
      </c>
      <c r="AG5" s="26">
        <v>31.94</v>
      </c>
      <c r="AH5" s="26">
        <v>32.020000000000003</v>
      </c>
      <c r="AI5" s="26">
        <f t="shared" si="9"/>
        <v>32.006666666666668</v>
      </c>
      <c r="AJ5" s="26">
        <f t="shared" si="10"/>
        <v>6.1101009266078504E-2</v>
      </c>
      <c r="AK5" s="26">
        <v>9.52</v>
      </c>
      <c r="AL5" s="26">
        <v>9.6999999999999993</v>
      </c>
      <c r="AM5" s="26">
        <v>9.61</v>
      </c>
      <c r="AN5" s="26">
        <f t="shared" si="11"/>
        <v>9.61</v>
      </c>
      <c r="AO5" s="26">
        <f t="shared" si="12"/>
        <v>8.9999999999999858E-2</v>
      </c>
      <c r="AP5" s="26">
        <v>16.39</v>
      </c>
      <c r="AQ5" s="26">
        <v>16.34</v>
      </c>
      <c r="AR5" s="26">
        <v>16.399999999999999</v>
      </c>
      <c r="AS5" s="27">
        <f t="shared" si="13"/>
        <v>16.376666666666669</v>
      </c>
      <c r="AT5" s="24">
        <f t="shared" si="14"/>
        <v>3.2145502536642862E-2</v>
      </c>
    </row>
    <row r="6" spans="1:46" s="24" customFormat="1">
      <c r="A6" s="23">
        <v>7748</v>
      </c>
      <c r="B6" s="25">
        <v>78.86</v>
      </c>
      <c r="C6" s="24">
        <v>80.430000000000007</v>
      </c>
      <c r="D6" s="24">
        <v>78.680000000000007</v>
      </c>
      <c r="E6" s="26">
        <f>AVERAGE(B6:D6)</f>
        <v>79.323333333333338</v>
      </c>
      <c r="F6" s="26">
        <f>STDEV(B6:E6)</f>
        <v>0.78597427156081767</v>
      </c>
      <c r="G6" s="26">
        <v>75.319999999999993</v>
      </c>
      <c r="H6" s="26">
        <v>75.489999999999995</v>
      </c>
      <c r="I6" s="26">
        <v>75.97</v>
      </c>
      <c r="J6" s="26">
        <f>AVERAGE(G6:I6)</f>
        <v>75.593333333333334</v>
      </c>
      <c r="K6" s="26">
        <f t="shared" si="0"/>
        <v>0.33709543653590934</v>
      </c>
      <c r="L6" s="26">
        <v>34.36</v>
      </c>
      <c r="M6" s="26">
        <v>36.869999999999997</v>
      </c>
      <c r="N6" s="26">
        <v>34.049999999999997</v>
      </c>
      <c r="O6" s="26">
        <f t="shared" si="1"/>
        <v>35.093333333333327</v>
      </c>
      <c r="P6" s="26">
        <f t="shared" si="2"/>
        <v>1.5464259870208248</v>
      </c>
      <c r="Q6" s="33">
        <v>16.149999999999999</v>
      </c>
      <c r="R6" s="26">
        <v>16.45</v>
      </c>
      <c r="S6" s="26">
        <v>13.79</v>
      </c>
      <c r="T6" s="26">
        <f t="shared" si="3"/>
        <v>15.463333333333331</v>
      </c>
      <c r="U6" s="26">
        <f t="shared" si="4"/>
        <v>1.4568916683588156</v>
      </c>
      <c r="V6" s="26">
        <v>13.77</v>
      </c>
      <c r="W6" s="26">
        <v>13.87</v>
      </c>
      <c r="X6" s="26">
        <v>12.88</v>
      </c>
      <c r="Y6" s="26">
        <f t="shared" si="5"/>
        <v>13.506666666666668</v>
      </c>
      <c r="Z6" s="26">
        <f t="shared" si="6"/>
        <v>0.54500764520631495</v>
      </c>
      <c r="AA6" s="26">
        <v>9.23</v>
      </c>
      <c r="AB6" s="26">
        <v>9.36</v>
      </c>
      <c r="AC6" s="26">
        <v>9.3000000000000007</v>
      </c>
      <c r="AD6" s="26">
        <f t="shared" si="7"/>
        <v>9.2966666666666669</v>
      </c>
      <c r="AE6" s="26">
        <f t="shared" si="8"/>
        <v>6.5064070986476638E-2</v>
      </c>
      <c r="AF6" s="26">
        <v>32.78</v>
      </c>
      <c r="AG6" s="26">
        <v>32.67</v>
      </c>
      <c r="AH6" s="26">
        <v>32.57</v>
      </c>
      <c r="AI6" s="26">
        <f t="shared" si="9"/>
        <v>32.673333333333339</v>
      </c>
      <c r="AJ6" s="26">
        <f t="shared" si="10"/>
        <v>0.10503967504392528</v>
      </c>
      <c r="AK6" s="26">
        <v>8.3000000000000007</v>
      </c>
      <c r="AL6" s="26">
        <v>8.2100000000000009</v>
      </c>
      <c r="AM6" s="26">
        <v>8.2799999999999994</v>
      </c>
      <c r="AN6" s="26">
        <f t="shared" si="11"/>
        <v>8.2633333333333336</v>
      </c>
      <c r="AO6" s="26">
        <f t="shared" si="12"/>
        <v>4.7258156262525768E-2</v>
      </c>
      <c r="AP6" s="26">
        <v>15.33</v>
      </c>
      <c r="AQ6" s="26">
        <v>15.57</v>
      </c>
      <c r="AR6" s="26">
        <v>15.69</v>
      </c>
      <c r="AS6" s="27">
        <f t="shared" si="13"/>
        <v>15.53</v>
      </c>
      <c r="AT6" s="24">
        <f t="shared" si="14"/>
        <v>0.18330302779823338</v>
      </c>
    </row>
    <row r="7" spans="1:46" s="24" customFormat="1">
      <c r="A7" s="23">
        <v>7802</v>
      </c>
      <c r="B7" s="25" t="s">
        <v>81</v>
      </c>
      <c r="C7" s="24" t="s">
        <v>81</v>
      </c>
      <c r="D7" s="24" t="s">
        <v>81</v>
      </c>
      <c r="E7" s="26" t="s">
        <v>81</v>
      </c>
      <c r="F7" s="26" t="e">
        <f>STDEV(B7:E7)</f>
        <v>#DIV/0!</v>
      </c>
      <c r="G7" s="26" t="s">
        <v>81</v>
      </c>
      <c r="H7" s="26" t="s">
        <v>81</v>
      </c>
      <c r="I7" s="26" t="s">
        <v>81</v>
      </c>
      <c r="J7" s="26" t="e">
        <f>E7=AVERAGE(G7:I7)</f>
        <v>#DIV/0!</v>
      </c>
      <c r="K7" s="26" t="e">
        <f t="shared" si="0"/>
        <v>#DIV/0!</v>
      </c>
      <c r="L7" s="26">
        <v>34.25</v>
      </c>
      <c r="M7" s="26">
        <v>34.24</v>
      </c>
      <c r="N7" s="26">
        <v>34.119999999999997</v>
      </c>
      <c r="O7" s="26">
        <f t="shared" si="1"/>
        <v>34.20333333333334</v>
      </c>
      <c r="P7" s="26">
        <f t="shared" si="2"/>
        <v>7.2341781380704323E-2</v>
      </c>
      <c r="Q7" s="26">
        <v>14.72</v>
      </c>
      <c r="R7" s="26">
        <v>14.42</v>
      </c>
      <c r="S7" s="26">
        <v>14.39</v>
      </c>
      <c r="T7" s="26">
        <f t="shared" si="3"/>
        <v>14.51</v>
      </c>
      <c r="U7" s="26">
        <f t="shared" si="4"/>
        <v>0.1824828759089468</v>
      </c>
      <c r="V7" s="26">
        <v>15.06</v>
      </c>
      <c r="W7" s="33">
        <v>15.82</v>
      </c>
      <c r="X7" s="26">
        <v>15.57</v>
      </c>
      <c r="Y7" s="26">
        <f t="shared" si="5"/>
        <v>15.483333333333334</v>
      </c>
      <c r="Z7" s="26">
        <f t="shared" si="6"/>
        <v>0.38734136537856789</v>
      </c>
      <c r="AA7" s="26">
        <v>10.78</v>
      </c>
      <c r="AB7" s="26">
        <v>10.8</v>
      </c>
      <c r="AC7" s="26">
        <v>10.76</v>
      </c>
      <c r="AD7" s="26">
        <f t="shared" si="7"/>
        <v>10.78</v>
      </c>
      <c r="AE7" s="26">
        <f t="shared" si="8"/>
        <v>2.0000000000000462E-2</v>
      </c>
      <c r="AF7" s="26" t="s">
        <v>81</v>
      </c>
      <c r="AG7" s="26" t="s">
        <v>81</v>
      </c>
      <c r="AH7" s="26" t="s">
        <v>81</v>
      </c>
      <c r="AI7" s="26" t="e">
        <f t="shared" si="9"/>
        <v>#DIV/0!</v>
      </c>
      <c r="AJ7" s="26" t="e">
        <f t="shared" si="10"/>
        <v>#DIV/0!</v>
      </c>
      <c r="AK7" s="26" t="s">
        <v>81</v>
      </c>
      <c r="AL7" s="26" t="s">
        <v>81</v>
      </c>
      <c r="AM7" s="26" t="s">
        <v>81</v>
      </c>
      <c r="AN7" s="26" t="e">
        <f t="shared" si="11"/>
        <v>#DIV/0!</v>
      </c>
      <c r="AO7" s="26" t="e">
        <f t="shared" si="12"/>
        <v>#DIV/0!</v>
      </c>
      <c r="AP7" s="26" t="s">
        <v>81</v>
      </c>
      <c r="AQ7" s="26" t="s">
        <v>81</v>
      </c>
      <c r="AR7" s="26" t="s">
        <v>81</v>
      </c>
      <c r="AS7" s="27" t="e">
        <f t="shared" si="13"/>
        <v>#DIV/0!</v>
      </c>
      <c r="AT7" s="24" t="e">
        <f t="shared" si="14"/>
        <v>#DIV/0!</v>
      </c>
    </row>
    <row r="8" spans="1:46" s="10" customFormat="1">
      <c r="A8" s="23">
        <v>30443</v>
      </c>
      <c r="B8" s="25" t="s">
        <v>81</v>
      </c>
      <c r="C8" s="24" t="s">
        <v>81</v>
      </c>
      <c r="D8" s="24" t="s">
        <v>81</v>
      </c>
      <c r="E8" s="26" t="e">
        <f>AVERAGE(B8:D8)</f>
        <v>#DIV/0!</v>
      </c>
      <c r="F8" s="26" t="e">
        <f>STDEV(B8:D8)</f>
        <v>#DIV/0!</v>
      </c>
      <c r="G8" s="26" t="s">
        <v>81</v>
      </c>
      <c r="H8" s="26" t="s">
        <v>81</v>
      </c>
      <c r="I8" s="26" t="s">
        <v>81</v>
      </c>
      <c r="J8" s="26" t="e">
        <f>AVERAGE(G8:I8)</f>
        <v>#DIV/0!</v>
      </c>
      <c r="K8" s="26" t="e">
        <f t="shared" si="0"/>
        <v>#DIV/0!</v>
      </c>
      <c r="L8" s="26" t="s">
        <v>81</v>
      </c>
      <c r="M8" s="26" t="s">
        <v>81</v>
      </c>
      <c r="N8" s="26" t="s">
        <v>81</v>
      </c>
      <c r="O8" s="26" t="e">
        <f t="shared" si="1"/>
        <v>#DIV/0!</v>
      </c>
      <c r="P8" s="26" t="e">
        <f t="shared" si="2"/>
        <v>#DIV/0!</v>
      </c>
      <c r="Q8" s="26" t="s">
        <v>81</v>
      </c>
      <c r="R8" s="26" t="s">
        <v>81</v>
      </c>
      <c r="S8" s="26" t="s">
        <v>81</v>
      </c>
      <c r="T8" s="26" t="e">
        <f t="shared" si="3"/>
        <v>#DIV/0!</v>
      </c>
      <c r="U8" s="26" t="e">
        <f t="shared" si="4"/>
        <v>#DIV/0!</v>
      </c>
      <c r="V8" s="26">
        <v>15.54</v>
      </c>
      <c r="W8" s="26">
        <v>15.38</v>
      </c>
      <c r="X8" s="26">
        <v>15.01</v>
      </c>
      <c r="Y8" s="26">
        <f t="shared" si="5"/>
        <v>15.31</v>
      </c>
      <c r="Z8" s="26">
        <f t="shared" si="6"/>
        <v>0.2718455443813636</v>
      </c>
      <c r="AA8" s="26">
        <v>10.84</v>
      </c>
      <c r="AB8" s="26">
        <v>11.15</v>
      </c>
      <c r="AC8" s="26">
        <v>10.74</v>
      </c>
      <c r="AD8" s="26">
        <f t="shared" si="7"/>
        <v>10.910000000000002</v>
      </c>
      <c r="AE8" s="26">
        <f t="shared" si="8"/>
        <v>0.21377558326431964</v>
      </c>
      <c r="AF8" s="26" t="s">
        <v>81</v>
      </c>
      <c r="AG8" s="26" t="s">
        <v>81</v>
      </c>
      <c r="AH8" s="26" t="s">
        <v>81</v>
      </c>
      <c r="AI8" s="26" t="e">
        <f t="shared" si="9"/>
        <v>#DIV/0!</v>
      </c>
      <c r="AJ8" s="26" t="e">
        <f t="shared" si="10"/>
        <v>#DIV/0!</v>
      </c>
      <c r="AK8" s="26" t="s">
        <v>81</v>
      </c>
      <c r="AL8" s="26" t="s">
        <v>81</v>
      </c>
      <c r="AM8" s="26" t="s">
        <v>81</v>
      </c>
      <c r="AN8" s="26" t="e">
        <f t="shared" si="11"/>
        <v>#DIV/0!</v>
      </c>
      <c r="AO8" s="26" t="e">
        <f t="shared" si="12"/>
        <v>#DIV/0!</v>
      </c>
      <c r="AP8" s="26" t="s">
        <v>81</v>
      </c>
      <c r="AQ8" s="26" t="s">
        <v>81</v>
      </c>
      <c r="AR8" s="26" t="s">
        <v>81</v>
      </c>
      <c r="AS8" s="26" t="e">
        <f t="shared" si="13"/>
        <v>#DIV/0!</v>
      </c>
      <c r="AT8" s="10" t="e">
        <f t="shared" si="14"/>
        <v>#DIV/0!</v>
      </c>
    </row>
    <row r="9" spans="1:46" s="10" customFormat="1">
      <c r="A9" s="9">
        <v>30187</v>
      </c>
      <c r="B9" s="11" t="s">
        <v>81</v>
      </c>
      <c r="C9" s="12" t="s">
        <v>81</v>
      </c>
      <c r="D9" s="12" t="s">
        <v>81</v>
      </c>
      <c r="E9" s="26" t="e">
        <f t="shared" ref="E9:E12" si="15">AVERAGE(B9:D9)</f>
        <v>#DIV/0!</v>
      </c>
      <c r="F9" s="26" t="e">
        <f t="shared" ref="F9:F12" si="16">STDEV(B9:D9)</f>
        <v>#DIV/0!</v>
      </c>
      <c r="G9" s="17" t="s">
        <v>81</v>
      </c>
      <c r="H9" s="17" t="s">
        <v>81</v>
      </c>
      <c r="I9" s="17" t="s">
        <v>81</v>
      </c>
      <c r="J9" s="26" t="e">
        <f t="shared" ref="J9:J12" si="17">AVERAGE(G9:I9)</f>
        <v>#DIV/0!</v>
      </c>
      <c r="K9" s="26" t="e">
        <f t="shared" ref="K9:K12" si="18">STDEV(G9:I9)</f>
        <v>#DIV/0!</v>
      </c>
      <c r="L9" s="13" t="s">
        <v>81</v>
      </c>
      <c r="M9" s="13" t="s">
        <v>81</v>
      </c>
      <c r="N9" s="13" t="s">
        <v>81</v>
      </c>
      <c r="O9" s="26" t="e">
        <f t="shared" ref="O9:O12" si="19">AVERAGE(L9:N9)</f>
        <v>#DIV/0!</v>
      </c>
      <c r="P9" s="26" t="e">
        <f t="shared" ref="P9:P12" si="20">STDEV(L9:N9)</f>
        <v>#DIV/0!</v>
      </c>
      <c r="Q9" s="17" t="s">
        <v>81</v>
      </c>
      <c r="R9" s="17" t="s">
        <v>81</v>
      </c>
      <c r="S9" s="17" t="s">
        <v>81</v>
      </c>
      <c r="T9" s="26" t="e">
        <f t="shared" ref="T9:T12" si="21">AVERAGE(Q9:S9)</f>
        <v>#DIV/0!</v>
      </c>
      <c r="U9" s="26" t="e">
        <f t="shared" ref="U9:U12" si="22">STDEV(Q9:S9)</f>
        <v>#DIV/0!</v>
      </c>
      <c r="V9" s="13">
        <v>15.88</v>
      </c>
      <c r="W9" s="37">
        <v>15.94</v>
      </c>
      <c r="X9" s="13">
        <v>15.95</v>
      </c>
      <c r="Y9" s="26">
        <f t="shared" ref="Y9:Y12" si="23">AVERAGE(V9:X9)</f>
        <v>15.923333333333332</v>
      </c>
      <c r="Z9" s="26">
        <f t="shared" ref="Z9:Z12" si="24">STDEV(V9:X9)</f>
        <v>3.7859388972001022E-2</v>
      </c>
      <c r="AA9" s="17">
        <v>9.34</v>
      </c>
      <c r="AB9" s="17">
        <v>9.4600000000000009</v>
      </c>
      <c r="AC9" s="17">
        <v>9.41</v>
      </c>
      <c r="AD9" s="26">
        <f t="shared" ref="AD9:AD12" si="25">AVERAGE(AA9:AC9)</f>
        <v>9.4033333333333342</v>
      </c>
      <c r="AE9" s="26">
        <f t="shared" ref="AE9:AE12" si="26">STDEV(AA9:AC9)</f>
        <v>6.0277137733417564E-2</v>
      </c>
      <c r="AF9" s="13" t="s">
        <v>81</v>
      </c>
      <c r="AG9" s="13" t="s">
        <v>81</v>
      </c>
      <c r="AH9" s="13" t="s">
        <v>81</v>
      </c>
      <c r="AI9" s="26" t="e">
        <f t="shared" ref="AI9:AI12" si="27">AVERAGE(AF9:AH9)</f>
        <v>#DIV/0!</v>
      </c>
      <c r="AJ9" s="26" t="e">
        <f t="shared" ref="AJ9:AJ12" si="28">STDEV(AF9:AH9)</f>
        <v>#DIV/0!</v>
      </c>
      <c r="AK9" s="17" t="s">
        <v>81</v>
      </c>
      <c r="AL9" s="17" t="s">
        <v>81</v>
      </c>
      <c r="AM9" s="17" t="s">
        <v>81</v>
      </c>
      <c r="AN9" s="26" t="e">
        <f t="shared" ref="AN9:AN12" si="29">AVERAGE(AK9:AM9)</f>
        <v>#DIV/0!</v>
      </c>
      <c r="AO9" s="26" t="e">
        <f t="shared" ref="AO9:AO12" si="30">STDEV(AK9:AM9)</f>
        <v>#DIV/0!</v>
      </c>
      <c r="AP9" s="13" t="s">
        <v>81</v>
      </c>
      <c r="AQ9" s="13" t="s">
        <v>81</v>
      </c>
      <c r="AR9" s="13" t="s">
        <v>81</v>
      </c>
      <c r="AS9" s="26" t="e">
        <f t="shared" si="13"/>
        <v>#DIV/0!</v>
      </c>
      <c r="AT9" s="10" t="e">
        <f t="shared" si="14"/>
        <v>#DIV/0!</v>
      </c>
    </row>
    <row r="10" spans="1:46" s="10" customFormat="1">
      <c r="A10" s="9">
        <v>7803</v>
      </c>
      <c r="B10" s="11" t="s">
        <v>81</v>
      </c>
      <c r="C10" s="12" t="s">
        <v>81</v>
      </c>
      <c r="D10" s="12" t="s">
        <v>81</v>
      </c>
      <c r="E10" s="26" t="e">
        <f t="shared" si="15"/>
        <v>#DIV/0!</v>
      </c>
      <c r="F10" s="26" t="e">
        <f t="shared" si="16"/>
        <v>#DIV/0!</v>
      </c>
      <c r="G10" s="14" t="s">
        <v>81</v>
      </c>
      <c r="H10" s="14" t="s">
        <v>81</v>
      </c>
      <c r="I10" s="14" t="s">
        <v>81</v>
      </c>
      <c r="J10" s="26" t="e">
        <f t="shared" si="17"/>
        <v>#DIV/0!</v>
      </c>
      <c r="K10" s="26" t="e">
        <f t="shared" si="18"/>
        <v>#DIV/0!</v>
      </c>
      <c r="L10" s="13" t="s">
        <v>81</v>
      </c>
      <c r="M10" s="13" t="s">
        <v>81</v>
      </c>
      <c r="N10" s="13" t="s">
        <v>81</v>
      </c>
      <c r="O10" s="26" t="e">
        <f t="shared" si="19"/>
        <v>#DIV/0!</v>
      </c>
      <c r="P10" s="26" t="e">
        <f t="shared" si="20"/>
        <v>#DIV/0!</v>
      </c>
      <c r="Q10" s="35" t="s">
        <v>81</v>
      </c>
      <c r="R10" s="14" t="s">
        <v>81</v>
      </c>
      <c r="S10" s="14" t="s">
        <v>81</v>
      </c>
      <c r="T10" s="26" t="e">
        <f t="shared" si="21"/>
        <v>#DIV/0!</v>
      </c>
      <c r="U10" s="26" t="e">
        <f t="shared" si="22"/>
        <v>#DIV/0!</v>
      </c>
      <c r="V10" s="13">
        <v>23.2</v>
      </c>
      <c r="W10" s="13">
        <v>21.11</v>
      </c>
      <c r="X10" s="13">
        <v>20.23</v>
      </c>
      <c r="Y10" s="26">
        <f t="shared" si="23"/>
        <v>21.513333333333335</v>
      </c>
      <c r="Z10" s="26">
        <f t="shared" si="24"/>
        <v>1.5255272312657457</v>
      </c>
      <c r="AA10" s="14">
        <v>14.96</v>
      </c>
      <c r="AB10" s="17">
        <v>13.51</v>
      </c>
      <c r="AC10" s="14">
        <v>14.39</v>
      </c>
      <c r="AD10" s="26">
        <f t="shared" si="25"/>
        <v>14.286666666666667</v>
      </c>
      <c r="AE10" s="26">
        <f t="shared" si="26"/>
        <v>0.73050211042360036</v>
      </c>
      <c r="AF10" s="153">
        <v>37.07</v>
      </c>
      <c r="AG10" s="153">
        <v>39.369999999999997</v>
      </c>
      <c r="AH10" s="153">
        <v>37.200000000000003</v>
      </c>
      <c r="AI10" s="153">
        <f t="shared" si="27"/>
        <v>37.880000000000003</v>
      </c>
      <c r="AJ10" s="153">
        <f t="shared" si="28"/>
        <v>1.2920139318134283</v>
      </c>
      <c r="AK10" s="153">
        <v>13.28</v>
      </c>
      <c r="AL10" s="153">
        <v>13.61</v>
      </c>
      <c r="AM10" s="153">
        <v>12.95</v>
      </c>
      <c r="AN10" s="153">
        <f t="shared" si="29"/>
        <v>13.280000000000001</v>
      </c>
      <c r="AO10" s="153">
        <f t="shared" si="30"/>
        <v>0.33000000000000007</v>
      </c>
      <c r="AP10" s="153">
        <v>21.27</v>
      </c>
      <c r="AQ10" s="153">
        <v>20.12</v>
      </c>
      <c r="AR10" s="153">
        <v>20.2</v>
      </c>
      <c r="AS10" s="153">
        <f t="shared" si="13"/>
        <v>20.53</v>
      </c>
      <c r="AT10" s="154">
        <f t="shared" si="14"/>
        <v>0.64210591026714547</v>
      </c>
    </row>
    <row r="11" spans="1:46" s="10" customFormat="1">
      <c r="A11" s="9">
        <v>36831</v>
      </c>
      <c r="B11" s="11" t="s">
        <v>81</v>
      </c>
      <c r="C11" s="12" t="s">
        <v>81</v>
      </c>
      <c r="D11" s="12" t="s">
        <v>81</v>
      </c>
      <c r="E11" s="26" t="e">
        <f t="shared" si="15"/>
        <v>#DIV/0!</v>
      </c>
      <c r="F11" s="26" t="e">
        <f t="shared" si="16"/>
        <v>#DIV/0!</v>
      </c>
      <c r="G11" s="14" t="s">
        <v>81</v>
      </c>
      <c r="H11" s="14" t="s">
        <v>81</v>
      </c>
      <c r="I11" s="14" t="s">
        <v>81</v>
      </c>
      <c r="J11" s="26" t="e">
        <f t="shared" si="17"/>
        <v>#DIV/0!</v>
      </c>
      <c r="K11" s="26" t="e">
        <f t="shared" si="18"/>
        <v>#DIV/0!</v>
      </c>
      <c r="L11" s="13" t="s">
        <v>81</v>
      </c>
      <c r="M11" s="13" t="s">
        <v>81</v>
      </c>
      <c r="N11" s="13" t="s">
        <v>81</v>
      </c>
      <c r="O11" s="26" t="e">
        <f t="shared" si="19"/>
        <v>#DIV/0!</v>
      </c>
      <c r="P11" s="26" t="e">
        <f t="shared" si="20"/>
        <v>#DIV/0!</v>
      </c>
      <c r="Q11" s="14" t="s">
        <v>81</v>
      </c>
      <c r="R11" s="14" t="s">
        <v>81</v>
      </c>
      <c r="S11" s="14" t="s">
        <v>81</v>
      </c>
      <c r="T11" s="26" t="e">
        <f t="shared" si="21"/>
        <v>#DIV/0!</v>
      </c>
      <c r="U11" s="26" t="e">
        <f t="shared" si="22"/>
        <v>#DIV/0!</v>
      </c>
      <c r="V11" s="13">
        <v>15.34</v>
      </c>
      <c r="W11" s="13">
        <v>16.7</v>
      </c>
      <c r="X11" s="13">
        <v>15</v>
      </c>
      <c r="Y11" s="26">
        <f t="shared" si="23"/>
        <v>15.68</v>
      </c>
      <c r="Z11" s="26">
        <f t="shared" si="24"/>
        <v>0.89955544576196034</v>
      </c>
      <c r="AA11" s="14">
        <v>11.97</v>
      </c>
      <c r="AB11" s="14">
        <v>10.85</v>
      </c>
      <c r="AC11" s="14">
        <v>11.65</v>
      </c>
      <c r="AD11" s="26">
        <f t="shared" si="25"/>
        <v>11.49</v>
      </c>
      <c r="AE11" s="26">
        <f t="shared" si="26"/>
        <v>0.5768882040742388</v>
      </c>
      <c r="AF11" s="13" t="s">
        <v>81</v>
      </c>
      <c r="AG11" s="13" t="s">
        <v>81</v>
      </c>
      <c r="AH11" s="13" t="s">
        <v>81</v>
      </c>
      <c r="AI11" s="26" t="e">
        <f t="shared" si="27"/>
        <v>#DIV/0!</v>
      </c>
      <c r="AJ11" s="26" t="e">
        <f t="shared" si="28"/>
        <v>#DIV/0!</v>
      </c>
      <c r="AK11" s="14" t="s">
        <v>81</v>
      </c>
      <c r="AL11" s="14" t="s">
        <v>81</v>
      </c>
      <c r="AM11" s="14" t="s">
        <v>81</v>
      </c>
      <c r="AN11" s="26" t="e">
        <f t="shared" si="29"/>
        <v>#DIV/0!</v>
      </c>
      <c r="AO11" s="26" t="e">
        <f t="shared" si="30"/>
        <v>#DIV/0!</v>
      </c>
      <c r="AP11" s="13" t="s">
        <v>81</v>
      </c>
      <c r="AQ11" s="13" t="s">
        <v>81</v>
      </c>
      <c r="AR11" s="13" t="s">
        <v>81</v>
      </c>
      <c r="AS11" s="26" t="e">
        <f t="shared" si="13"/>
        <v>#DIV/0!</v>
      </c>
      <c r="AT11" s="10" t="e">
        <f t="shared" si="14"/>
        <v>#DIV/0!</v>
      </c>
    </row>
    <row r="12" spans="1:46" s="10" customFormat="1" ht="16" thickBot="1">
      <c r="A12" s="9">
        <v>36906</v>
      </c>
      <c r="B12" s="146" t="s">
        <v>81</v>
      </c>
      <c r="C12" s="147" t="s">
        <v>81</v>
      </c>
      <c r="D12" s="147" t="s">
        <v>81</v>
      </c>
      <c r="E12" s="148" t="e">
        <f t="shared" si="15"/>
        <v>#DIV/0!</v>
      </c>
      <c r="F12" s="148" t="e">
        <f t="shared" si="16"/>
        <v>#DIV/0!</v>
      </c>
      <c r="G12" s="149" t="s">
        <v>81</v>
      </c>
      <c r="H12" s="149" t="s">
        <v>81</v>
      </c>
      <c r="I12" s="149" t="s">
        <v>81</v>
      </c>
      <c r="J12" s="148" t="e">
        <f t="shared" si="17"/>
        <v>#DIV/0!</v>
      </c>
      <c r="K12" s="148" t="e">
        <f t="shared" si="18"/>
        <v>#DIV/0!</v>
      </c>
      <c r="L12" s="150" t="s">
        <v>81</v>
      </c>
      <c r="M12" s="150" t="s">
        <v>81</v>
      </c>
      <c r="N12" s="150" t="s">
        <v>81</v>
      </c>
      <c r="O12" s="148" t="e">
        <f t="shared" si="19"/>
        <v>#DIV/0!</v>
      </c>
      <c r="P12" s="148" t="e">
        <f t="shared" si="20"/>
        <v>#DIV/0!</v>
      </c>
      <c r="Q12" s="149" t="s">
        <v>81</v>
      </c>
      <c r="R12" s="149" t="s">
        <v>81</v>
      </c>
      <c r="S12" s="149" t="s">
        <v>81</v>
      </c>
      <c r="T12" s="148" t="e">
        <f t="shared" si="21"/>
        <v>#DIV/0!</v>
      </c>
      <c r="U12" s="148" t="e">
        <f t="shared" si="22"/>
        <v>#DIV/0!</v>
      </c>
      <c r="V12" s="150">
        <v>14.37</v>
      </c>
      <c r="W12" s="150">
        <v>14.71</v>
      </c>
      <c r="X12" s="150">
        <v>14.84</v>
      </c>
      <c r="Y12" s="148">
        <f t="shared" si="23"/>
        <v>14.64</v>
      </c>
      <c r="Z12" s="148">
        <f t="shared" si="24"/>
        <v>0.24269322199023244</v>
      </c>
      <c r="AA12" s="149">
        <v>10.44</v>
      </c>
      <c r="AB12" s="149">
        <v>10.35</v>
      </c>
      <c r="AC12" s="149">
        <v>10.3</v>
      </c>
      <c r="AD12" s="148">
        <f t="shared" si="25"/>
        <v>10.363333333333333</v>
      </c>
      <c r="AE12" s="148">
        <f t="shared" si="26"/>
        <v>7.0945988845975319E-2</v>
      </c>
      <c r="AF12" s="150" t="s">
        <v>81</v>
      </c>
      <c r="AG12" s="150" t="s">
        <v>81</v>
      </c>
      <c r="AH12" s="150" t="s">
        <v>81</v>
      </c>
      <c r="AI12" s="148" t="e">
        <f t="shared" si="27"/>
        <v>#DIV/0!</v>
      </c>
      <c r="AJ12" s="148" t="e">
        <f t="shared" si="28"/>
        <v>#DIV/0!</v>
      </c>
      <c r="AK12" s="149" t="s">
        <v>81</v>
      </c>
      <c r="AL12" s="149" t="s">
        <v>81</v>
      </c>
      <c r="AM12" s="149" t="s">
        <v>81</v>
      </c>
      <c r="AN12" s="148" t="e">
        <f t="shared" si="29"/>
        <v>#DIV/0!</v>
      </c>
      <c r="AO12" s="148" t="e">
        <f t="shared" si="30"/>
        <v>#DIV/0!</v>
      </c>
      <c r="AP12" s="150" t="s">
        <v>81</v>
      </c>
      <c r="AQ12" s="150" t="s">
        <v>81</v>
      </c>
      <c r="AR12" s="150" t="s">
        <v>81</v>
      </c>
      <c r="AS12" s="148" t="e">
        <f t="shared" si="13"/>
        <v>#DIV/0!</v>
      </c>
      <c r="AT12" s="151" t="e">
        <f t="shared" si="14"/>
        <v>#DIV/0!</v>
      </c>
    </row>
    <row r="18" spans="5:58">
      <c r="E18" s="186" t="s">
        <v>0</v>
      </c>
      <c r="AV18">
        <v>1</v>
      </c>
      <c r="AW18">
        <v>2</v>
      </c>
      <c r="AX18">
        <v>3</v>
      </c>
      <c r="AY18">
        <v>4</v>
      </c>
      <c r="AZ18">
        <v>5</v>
      </c>
    </row>
    <row r="19" spans="5:58" ht="60">
      <c r="E19" s="187"/>
      <c r="J19" s="4" t="s">
        <v>347</v>
      </c>
      <c r="AU19" s="170" t="s">
        <v>0</v>
      </c>
      <c r="AV19" s="23">
        <v>2230</v>
      </c>
      <c r="AW19" s="23">
        <v>2274</v>
      </c>
      <c r="AX19" s="23">
        <v>2626</v>
      </c>
      <c r="AY19" s="23">
        <v>7748</v>
      </c>
      <c r="AZ19" s="23">
        <v>7802</v>
      </c>
      <c r="BA19" s="121">
        <v>36152</v>
      </c>
      <c r="BB19" s="23">
        <v>30443</v>
      </c>
      <c r="BC19" s="9">
        <v>30187</v>
      </c>
      <c r="BD19" s="9">
        <v>7803</v>
      </c>
      <c r="BE19" s="9">
        <v>36831</v>
      </c>
      <c r="BF19" s="9">
        <v>36906</v>
      </c>
    </row>
    <row r="20" spans="5:58" ht="46" thickBot="1">
      <c r="E20" s="23">
        <v>2230</v>
      </c>
      <c r="J20" s="26">
        <v>14.81</v>
      </c>
      <c r="AU20" s="170" t="s">
        <v>346</v>
      </c>
      <c r="AV20" s="26">
        <v>14.81</v>
      </c>
      <c r="AW20" s="26"/>
      <c r="AX20" s="26">
        <v>13.59</v>
      </c>
      <c r="AY20" s="26">
        <v>13.51</v>
      </c>
      <c r="AZ20" s="26">
        <v>15.48</v>
      </c>
      <c r="BA20" s="26">
        <v>12.63</v>
      </c>
      <c r="BB20" s="26">
        <v>15.31</v>
      </c>
      <c r="BC20" s="26">
        <v>15.92</v>
      </c>
      <c r="BD20" s="26">
        <v>21.51</v>
      </c>
      <c r="BE20" s="26">
        <v>15.68</v>
      </c>
      <c r="BF20" s="148">
        <v>14.64</v>
      </c>
    </row>
    <row r="21" spans="5:58">
      <c r="E21" s="23">
        <v>2274</v>
      </c>
      <c r="J21" s="26" t="e">
        <f>AVERAGE(G21:I21)</f>
        <v>#DIV/0!</v>
      </c>
    </row>
    <row r="22" spans="5:58">
      <c r="E22" s="23">
        <v>2626</v>
      </c>
      <c r="J22" s="26">
        <v>13.59</v>
      </c>
    </row>
    <row r="23" spans="5:58">
      <c r="E23" s="23">
        <v>7748</v>
      </c>
      <c r="J23" s="26">
        <v>13.51</v>
      </c>
    </row>
    <row r="24" spans="5:58">
      <c r="E24" s="23">
        <v>7802</v>
      </c>
      <c r="J24" s="26">
        <v>15.48</v>
      </c>
    </row>
    <row r="25" spans="5:58">
      <c r="E25" s="23">
        <v>30443</v>
      </c>
      <c r="J25" s="26">
        <v>15.31</v>
      </c>
    </row>
    <row r="26" spans="5:58">
      <c r="E26" s="9">
        <v>30187</v>
      </c>
      <c r="J26" s="26">
        <v>15.92</v>
      </c>
    </row>
    <row r="27" spans="5:58">
      <c r="E27" s="9">
        <v>7803</v>
      </c>
      <c r="J27" s="26">
        <v>21.51</v>
      </c>
    </row>
    <row r="28" spans="5:58">
      <c r="E28" s="9">
        <v>36831</v>
      </c>
      <c r="J28" s="26">
        <v>15.68</v>
      </c>
    </row>
    <row r="29" spans="5:58" ht="16" thickBot="1">
      <c r="E29" s="9">
        <v>36906</v>
      </c>
      <c r="J29" s="148">
        <v>14.64</v>
      </c>
    </row>
  </sheetData>
  <mergeCells count="3">
    <mergeCell ref="E18:E19"/>
    <mergeCell ref="A1:A2"/>
    <mergeCell ref="B1:AT1"/>
  </mergeCells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6"/>
  <sheetViews>
    <sheetView workbookViewId="0">
      <selection activeCell="A3" sqref="A3:XFD6"/>
    </sheetView>
  </sheetViews>
  <sheetFormatPr baseColWidth="10" defaultRowHeight="15" x14ac:dyDescent="0"/>
  <sheetData>
    <row r="1" spans="1:76" s="10" customFormat="1">
      <c r="A1" s="185" t="s">
        <v>0</v>
      </c>
      <c r="B1" s="185" t="s">
        <v>1</v>
      </c>
      <c r="C1" s="186" t="s">
        <v>2</v>
      </c>
      <c r="D1" s="175" t="s">
        <v>3</v>
      </c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  <c r="AI1" s="176"/>
      <c r="AJ1" s="176"/>
      <c r="AK1" s="176"/>
      <c r="AL1" s="176"/>
      <c r="AM1" s="176"/>
      <c r="AN1" s="176"/>
      <c r="AO1" s="176"/>
      <c r="AP1" s="176"/>
      <c r="AQ1" s="176"/>
      <c r="AR1" s="176"/>
      <c r="AS1" s="176"/>
      <c r="AT1" s="176"/>
      <c r="AU1" s="177"/>
      <c r="AV1" s="177"/>
      <c r="AW1" s="179" t="s">
        <v>5</v>
      </c>
      <c r="AX1" s="171" t="s">
        <v>6</v>
      </c>
      <c r="AY1" s="181" t="s">
        <v>7</v>
      </c>
      <c r="AZ1" s="183" t="s">
        <v>8</v>
      </c>
      <c r="BA1" s="171" t="s">
        <v>9</v>
      </c>
      <c r="BB1" s="171" t="s">
        <v>10</v>
      </c>
      <c r="BC1" s="171" t="s">
        <v>11</v>
      </c>
      <c r="BD1" s="171" t="s">
        <v>12</v>
      </c>
      <c r="BE1" s="173" t="s">
        <v>13</v>
      </c>
    </row>
    <row r="2" spans="1:76" s="10" customFormat="1" ht="75">
      <c r="A2" s="172"/>
      <c r="B2" s="172"/>
      <c r="C2" s="187"/>
      <c r="D2" s="3" t="s">
        <v>14</v>
      </c>
      <c r="E2" s="4" t="s">
        <v>15</v>
      </c>
      <c r="F2" s="4" t="s">
        <v>16</v>
      </c>
      <c r="G2" s="4" t="s">
        <v>17</v>
      </c>
      <c r="H2" s="4" t="s">
        <v>279</v>
      </c>
      <c r="I2" s="4" t="s">
        <v>18</v>
      </c>
      <c r="J2" s="4" t="s">
        <v>19</v>
      </c>
      <c r="K2" s="4" t="s">
        <v>20</v>
      </c>
      <c r="L2" s="4" t="s">
        <v>21</v>
      </c>
      <c r="M2" s="4" t="s">
        <v>280</v>
      </c>
      <c r="N2" s="4" t="s">
        <v>22</v>
      </c>
      <c r="O2" s="4" t="s">
        <v>23</v>
      </c>
      <c r="P2" s="4" t="s">
        <v>24</v>
      </c>
      <c r="Q2" s="4" t="s">
        <v>25</v>
      </c>
      <c r="R2" s="4" t="s">
        <v>281</v>
      </c>
      <c r="S2" s="4" t="s">
        <v>26</v>
      </c>
      <c r="T2" s="4" t="s">
        <v>27</v>
      </c>
      <c r="U2" s="4" t="s">
        <v>28</v>
      </c>
      <c r="V2" s="4" t="s">
        <v>29</v>
      </c>
      <c r="W2" s="4" t="s">
        <v>282</v>
      </c>
      <c r="X2" s="4" t="s">
        <v>30</v>
      </c>
      <c r="Y2" s="4" t="s">
        <v>31</v>
      </c>
      <c r="Z2" s="4" t="s">
        <v>32</v>
      </c>
      <c r="AA2" s="4" t="s">
        <v>33</v>
      </c>
      <c r="AB2" s="4" t="s">
        <v>288</v>
      </c>
      <c r="AC2" s="4" t="s">
        <v>34</v>
      </c>
      <c r="AD2" s="4" t="s">
        <v>35</v>
      </c>
      <c r="AE2" s="4" t="s">
        <v>36</v>
      </c>
      <c r="AF2" s="4" t="s">
        <v>37</v>
      </c>
      <c r="AG2" s="4" t="s">
        <v>289</v>
      </c>
      <c r="AH2" s="4" t="s">
        <v>38</v>
      </c>
      <c r="AI2" s="4" t="s">
        <v>39</v>
      </c>
      <c r="AJ2" s="4" t="s">
        <v>40</v>
      </c>
      <c r="AK2" s="4" t="s">
        <v>41</v>
      </c>
      <c r="AL2" s="4" t="s">
        <v>290</v>
      </c>
      <c r="AM2" s="4" t="s">
        <v>42</v>
      </c>
      <c r="AN2" s="4" t="s">
        <v>43</v>
      </c>
      <c r="AO2" s="4" t="s">
        <v>44</v>
      </c>
      <c r="AP2" s="4" t="s">
        <v>45</v>
      </c>
      <c r="AQ2" s="4" t="s">
        <v>291</v>
      </c>
      <c r="AR2" s="4" t="s">
        <v>46</v>
      </c>
      <c r="AS2" s="4" t="s">
        <v>47</v>
      </c>
      <c r="AT2" s="4" t="s">
        <v>48</v>
      </c>
      <c r="AU2" s="5" t="s">
        <v>49</v>
      </c>
      <c r="AV2" s="5" t="s">
        <v>292</v>
      </c>
      <c r="AW2" s="180"/>
      <c r="AX2" s="172"/>
      <c r="AY2" s="182"/>
      <c r="AZ2" s="184"/>
      <c r="BA2" s="172"/>
      <c r="BB2" s="172"/>
      <c r="BC2" s="172"/>
      <c r="BD2" s="172"/>
      <c r="BE2" s="174"/>
    </row>
    <row r="3" spans="1:76" s="10" customFormat="1" ht="30">
      <c r="A3" s="9">
        <v>30187</v>
      </c>
      <c r="B3" s="9" t="s">
        <v>80</v>
      </c>
      <c r="C3" s="10" t="s">
        <v>116</v>
      </c>
      <c r="E3" s="11" t="s">
        <v>81</v>
      </c>
      <c r="F3" s="12" t="s">
        <v>81</v>
      </c>
      <c r="G3" s="12" t="s">
        <v>81</v>
      </c>
      <c r="H3" s="26" t="e">
        <f>AVERAGE(E3:G3)</f>
        <v>#DIV/0!</v>
      </c>
      <c r="I3" s="26" t="e">
        <f>STDEV(E3:G3)</f>
        <v>#DIV/0!</v>
      </c>
      <c r="J3" s="26"/>
      <c r="K3" s="26"/>
      <c r="L3" s="17" t="s">
        <v>81</v>
      </c>
      <c r="M3" s="17" t="s">
        <v>81</v>
      </c>
      <c r="N3" s="17" t="s">
        <v>81</v>
      </c>
      <c r="O3" s="26" t="e">
        <f>AVERAGE(L3:N3)</f>
        <v>#DIV/0!</v>
      </c>
      <c r="P3" s="26" t="e">
        <f>STDEV(L3:N3)</f>
        <v>#DIV/0!</v>
      </c>
      <c r="Q3" s="26"/>
      <c r="R3" s="26"/>
      <c r="S3" s="13" t="s">
        <v>81</v>
      </c>
      <c r="T3" s="13" t="s">
        <v>81</v>
      </c>
      <c r="U3" s="13" t="s">
        <v>81</v>
      </c>
      <c r="V3" s="26" t="e">
        <f>AVERAGE(S3:U3)</f>
        <v>#DIV/0!</v>
      </c>
      <c r="W3" s="26" t="e">
        <f>STDEV(S3:U3)</f>
        <v>#DIV/0!</v>
      </c>
      <c r="X3" s="26"/>
      <c r="Y3" s="26"/>
      <c r="Z3" s="17" t="s">
        <v>81</v>
      </c>
      <c r="AA3" s="17" t="s">
        <v>81</v>
      </c>
      <c r="AB3" s="17" t="s">
        <v>81</v>
      </c>
      <c r="AC3" s="26" t="e">
        <f>AVERAGE(Z3:AB3)</f>
        <v>#DIV/0!</v>
      </c>
      <c r="AD3" s="26" t="e">
        <f>STDEV(Z3:AB3)</f>
        <v>#DIV/0!</v>
      </c>
      <c r="AE3" s="26"/>
      <c r="AF3" s="26"/>
      <c r="AG3" s="13">
        <v>15.88</v>
      </c>
      <c r="AH3" s="37">
        <v>15.94</v>
      </c>
      <c r="AI3" s="13">
        <v>15.95</v>
      </c>
      <c r="AJ3" s="26">
        <f>AVERAGE(AG3:AI3)</f>
        <v>15.923333333333332</v>
      </c>
      <c r="AK3" s="26">
        <f>STDEV(AG3:AI3)</f>
        <v>3.7859388972001022E-2</v>
      </c>
      <c r="AL3" s="26"/>
      <c r="AM3" s="26"/>
      <c r="AN3" s="17">
        <v>9.34</v>
      </c>
      <c r="AO3" s="17">
        <v>9.4600000000000009</v>
      </c>
      <c r="AP3" s="17">
        <v>9.41</v>
      </c>
      <c r="AQ3" s="26">
        <f>AVERAGE(AN3:AP3)</f>
        <v>9.4033333333333342</v>
      </c>
      <c r="AR3" s="26">
        <f>STDEV(AN3:AP3)</f>
        <v>6.0277137733417564E-2</v>
      </c>
      <c r="AS3" s="26"/>
      <c r="AT3" s="26"/>
      <c r="AU3" s="13" t="s">
        <v>81</v>
      </c>
      <c r="AV3" s="13" t="s">
        <v>81</v>
      </c>
      <c r="AW3" s="13" t="s">
        <v>81</v>
      </c>
      <c r="AX3" s="26" t="e">
        <f>AVERAGE(AU3:AW3)</f>
        <v>#DIV/0!</v>
      </c>
      <c r="AY3" s="26" t="e">
        <f>STDEV(AU3:AW3)</f>
        <v>#DIV/0!</v>
      </c>
      <c r="AZ3" s="26"/>
      <c r="BA3" s="26"/>
      <c r="BB3" s="17" t="s">
        <v>81</v>
      </c>
      <c r="BC3" s="17" t="s">
        <v>81</v>
      </c>
      <c r="BD3" s="17" t="s">
        <v>81</v>
      </c>
      <c r="BE3" s="26" t="e">
        <f>AVERAGE(BB3:BD3)</f>
        <v>#DIV/0!</v>
      </c>
      <c r="BF3" s="26" t="e">
        <f>STDEV(BB3:BD3)</f>
        <v>#DIV/0!</v>
      </c>
      <c r="BG3" s="26"/>
      <c r="BH3" s="26"/>
      <c r="BI3" s="13" t="s">
        <v>81</v>
      </c>
      <c r="BJ3" s="13" t="s">
        <v>81</v>
      </c>
      <c r="BK3" s="13" t="s">
        <v>81</v>
      </c>
      <c r="BL3" s="26" t="e">
        <f>AVERAGE(BI3:BK3)</f>
        <v>#DIV/0!</v>
      </c>
      <c r="BM3" s="10" t="e">
        <f>STDEV(BI3:BK3)</f>
        <v>#DIV/0!</v>
      </c>
      <c r="BO3" s="90"/>
      <c r="BP3" s="19" t="s">
        <v>178</v>
      </c>
      <c r="BQ3" s="14" t="s">
        <v>179</v>
      </c>
      <c r="BR3" s="20" t="s">
        <v>180</v>
      </c>
      <c r="BS3" s="16" t="s">
        <v>181</v>
      </c>
      <c r="BT3" s="14" t="s">
        <v>182</v>
      </c>
      <c r="BU3" s="14" t="s">
        <v>183</v>
      </c>
      <c r="BV3" s="14" t="s">
        <v>184</v>
      </c>
      <c r="BW3" s="14" t="s">
        <v>185</v>
      </c>
      <c r="BX3" s="21"/>
    </row>
    <row r="4" spans="1:76" s="10" customFormat="1" ht="285">
      <c r="A4" s="9">
        <v>7803</v>
      </c>
      <c r="B4" s="9" t="s">
        <v>141</v>
      </c>
      <c r="C4" s="34" t="s">
        <v>100</v>
      </c>
      <c r="E4" s="11" t="s">
        <v>81</v>
      </c>
      <c r="F4" s="12" t="s">
        <v>81</v>
      </c>
      <c r="G4" s="12" t="s">
        <v>81</v>
      </c>
      <c r="H4" s="26" t="e">
        <f>AVERAGE(E4:G4)</f>
        <v>#DIV/0!</v>
      </c>
      <c r="I4" s="26" t="e">
        <f>STDEV(E4:G4)</f>
        <v>#DIV/0!</v>
      </c>
      <c r="J4" s="26"/>
      <c r="K4" s="26"/>
      <c r="L4" s="14" t="s">
        <v>81</v>
      </c>
      <c r="M4" s="14" t="s">
        <v>81</v>
      </c>
      <c r="N4" s="14" t="s">
        <v>81</v>
      </c>
      <c r="O4" s="26" t="e">
        <f>AVERAGE(L4:N4)</f>
        <v>#DIV/0!</v>
      </c>
      <c r="P4" s="26" t="e">
        <f>STDEV(L4:N4)</f>
        <v>#DIV/0!</v>
      </c>
      <c r="Q4" s="26"/>
      <c r="R4" s="26"/>
      <c r="S4" s="13" t="s">
        <v>81</v>
      </c>
      <c r="T4" s="13" t="s">
        <v>81</v>
      </c>
      <c r="U4" s="13" t="s">
        <v>81</v>
      </c>
      <c r="V4" s="26" t="e">
        <f>AVERAGE(S4:U4)</f>
        <v>#DIV/0!</v>
      </c>
      <c r="W4" s="26" t="e">
        <f>STDEV(S4:U4)</f>
        <v>#DIV/0!</v>
      </c>
      <c r="X4" s="26"/>
      <c r="Y4" s="26"/>
      <c r="Z4" s="35" t="s">
        <v>81</v>
      </c>
      <c r="AA4" s="14" t="s">
        <v>81</v>
      </c>
      <c r="AB4" s="14" t="s">
        <v>81</v>
      </c>
      <c r="AC4" s="26" t="e">
        <f>AVERAGE(Z4:AB4)</f>
        <v>#DIV/0!</v>
      </c>
      <c r="AD4" s="26" t="e">
        <f>STDEV(Z4:AB4)</f>
        <v>#DIV/0!</v>
      </c>
      <c r="AE4" s="26"/>
      <c r="AF4" s="26"/>
      <c r="AG4" s="13">
        <v>23.2</v>
      </c>
      <c r="AH4" s="13">
        <v>21.11</v>
      </c>
      <c r="AI4" s="13">
        <v>20.23</v>
      </c>
      <c r="AJ4" s="26">
        <f>AVERAGE(AG4:AI4)</f>
        <v>21.513333333333335</v>
      </c>
      <c r="AK4" s="26">
        <f>STDEV(AG4:AI4)</f>
        <v>1.5255272312657457</v>
      </c>
      <c r="AL4" s="26"/>
      <c r="AM4" s="26"/>
      <c r="AN4" s="14">
        <v>14.96</v>
      </c>
      <c r="AO4" s="17">
        <v>13.51</v>
      </c>
      <c r="AP4" s="14">
        <v>14.39</v>
      </c>
      <c r="AQ4" s="26">
        <f>AVERAGE(AN4:AP4)</f>
        <v>14.286666666666667</v>
      </c>
      <c r="AR4" s="26">
        <f>STDEV(AN4:AP4)</f>
        <v>0.73050211042360036</v>
      </c>
      <c r="AS4" s="26"/>
      <c r="AT4" s="26"/>
      <c r="AU4" s="153">
        <v>37.07</v>
      </c>
      <c r="AV4" s="153">
        <v>39.369999999999997</v>
      </c>
      <c r="AW4" s="153">
        <v>37.200000000000003</v>
      </c>
      <c r="AX4" s="153">
        <f>AVERAGE(AU4:AW4)</f>
        <v>37.880000000000003</v>
      </c>
      <c r="AY4" s="153">
        <f>STDEV(AU4:AW4)</f>
        <v>1.2920139318134283</v>
      </c>
      <c r="AZ4" s="153"/>
      <c r="BA4" s="153"/>
      <c r="BB4" s="153">
        <v>13.28</v>
      </c>
      <c r="BC4" s="153">
        <v>13.61</v>
      </c>
      <c r="BD4" s="153">
        <v>12.95</v>
      </c>
      <c r="BE4" s="153">
        <f>AVERAGE(BB4:BD4)</f>
        <v>13.280000000000001</v>
      </c>
      <c r="BF4" s="153">
        <f>STDEV(BB4:BD4)</f>
        <v>0.33000000000000007</v>
      </c>
      <c r="BG4" s="153"/>
      <c r="BH4" s="153"/>
      <c r="BI4" s="153">
        <v>21.27</v>
      </c>
      <c r="BJ4" s="153">
        <v>20.12</v>
      </c>
      <c r="BK4" s="153">
        <v>20.2</v>
      </c>
      <c r="BL4" s="153">
        <f>AVERAGE(BI4:BK4)</f>
        <v>20.53</v>
      </c>
      <c r="BM4" s="154">
        <f>STDEV(BI4:BK4)</f>
        <v>0.64210591026714547</v>
      </c>
      <c r="BO4" s="90"/>
      <c r="BP4" s="19" t="s">
        <v>142</v>
      </c>
      <c r="BQ4" s="17" t="s">
        <v>143</v>
      </c>
      <c r="BR4" s="20" t="s">
        <v>144</v>
      </c>
      <c r="BS4" s="16" t="s">
        <v>145</v>
      </c>
      <c r="BT4" s="14" t="s">
        <v>146</v>
      </c>
      <c r="BU4" s="14" t="s">
        <v>147</v>
      </c>
      <c r="BV4" s="14" t="s">
        <v>148</v>
      </c>
      <c r="BW4" s="14" t="s">
        <v>149</v>
      </c>
      <c r="BX4" s="21" t="s">
        <v>344</v>
      </c>
    </row>
    <row r="5" spans="1:76" s="10" customFormat="1" ht="30">
      <c r="A5" s="9">
        <v>36831</v>
      </c>
      <c r="B5" s="9" t="s">
        <v>141</v>
      </c>
      <c r="C5" s="34" t="s">
        <v>116</v>
      </c>
      <c r="E5" s="11" t="s">
        <v>81</v>
      </c>
      <c r="F5" s="12" t="s">
        <v>81</v>
      </c>
      <c r="G5" s="12" t="s">
        <v>81</v>
      </c>
      <c r="H5" s="26" t="e">
        <f>AVERAGE(E5:G5)</f>
        <v>#DIV/0!</v>
      </c>
      <c r="I5" s="26" t="e">
        <f>STDEV(E5:G5)</f>
        <v>#DIV/0!</v>
      </c>
      <c r="J5" s="26"/>
      <c r="K5" s="26"/>
      <c r="L5" s="14" t="s">
        <v>81</v>
      </c>
      <c r="M5" s="14" t="s">
        <v>81</v>
      </c>
      <c r="N5" s="14" t="s">
        <v>81</v>
      </c>
      <c r="O5" s="26" t="e">
        <f>AVERAGE(L5:N5)</f>
        <v>#DIV/0!</v>
      </c>
      <c r="P5" s="26" t="e">
        <f>STDEV(L5:N5)</f>
        <v>#DIV/0!</v>
      </c>
      <c r="Q5" s="26"/>
      <c r="R5" s="26"/>
      <c r="S5" s="13" t="s">
        <v>81</v>
      </c>
      <c r="T5" s="13" t="s">
        <v>81</v>
      </c>
      <c r="U5" s="13" t="s">
        <v>81</v>
      </c>
      <c r="V5" s="26" t="e">
        <f>AVERAGE(S5:U5)</f>
        <v>#DIV/0!</v>
      </c>
      <c r="W5" s="26" t="e">
        <f>STDEV(S5:U5)</f>
        <v>#DIV/0!</v>
      </c>
      <c r="X5" s="26"/>
      <c r="Y5" s="26"/>
      <c r="Z5" s="14" t="s">
        <v>81</v>
      </c>
      <c r="AA5" s="14" t="s">
        <v>81</v>
      </c>
      <c r="AB5" s="14" t="s">
        <v>81</v>
      </c>
      <c r="AC5" s="26" t="e">
        <f>AVERAGE(Z5:AB5)</f>
        <v>#DIV/0!</v>
      </c>
      <c r="AD5" s="26" t="e">
        <f>STDEV(Z5:AB5)</f>
        <v>#DIV/0!</v>
      </c>
      <c r="AE5" s="26"/>
      <c r="AF5" s="26"/>
      <c r="AG5" s="13">
        <v>15.34</v>
      </c>
      <c r="AH5" s="13">
        <v>16.7</v>
      </c>
      <c r="AI5" s="13">
        <v>15</v>
      </c>
      <c r="AJ5" s="26">
        <f>AVERAGE(AG5:AI5)</f>
        <v>15.68</v>
      </c>
      <c r="AK5" s="26">
        <f>STDEV(AG5:AI5)</f>
        <v>0.89955544576196034</v>
      </c>
      <c r="AL5" s="26"/>
      <c r="AM5" s="26"/>
      <c r="AN5" s="14">
        <v>11.97</v>
      </c>
      <c r="AO5" s="14">
        <v>10.85</v>
      </c>
      <c r="AP5" s="14">
        <v>11.65</v>
      </c>
      <c r="AQ5" s="26">
        <f>AVERAGE(AN5:AP5)</f>
        <v>11.49</v>
      </c>
      <c r="AR5" s="26">
        <f>STDEV(AN5:AP5)</f>
        <v>0.5768882040742388</v>
      </c>
      <c r="AS5" s="26"/>
      <c r="AT5" s="26"/>
      <c r="AU5" s="13" t="s">
        <v>81</v>
      </c>
      <c r="AV5" s="13" t="s">
        <v>81</v>
      </c>
      <c r="AW5" s="13" t="s">
        <v>81</v>
      </c>
      <c r="AX5" s="26" t="e">
        <f>AVERAGE(AU5:AW5)</f>
        <v>#DIV/0!</v>
      </c>
      <c r="AY5" s="26" t="e">
        <f>STDEV(AU5:AW5)</f>
        <v>#DIV/0!</v>
      </c>
      <c r="AZ5" s="26"/>
      <c r="BA5" s="26"/>
      <c r="BB5" s="14" t="s">
        <v>81</v>
      </c>
      <c r="BC5" s="14" t="s">
        <v>81</v>
      </c>
      <c r="BD5" s="14" t="s">
        <v>81</v>
      </c>
      <c r="BE5" s="26" t="e">
        <f>AVERAGE(BB5:BD5)</f>
        <v>#DIV/0!</v>
      </c>
      <c r="BF5" s="26" t="e">
        <f>STDEV(BB5:BD5)</f>
        <v>#DIV/0!</v>
      </c>
      <c r="BG5" s="26"/>
      <c r="BH5" s="26"/>
      <c r="BI5" s="13" t="s">
        <v>81</v>
      </c>
      <c r="BJ5" s="13" t="s">
        <v>81</v>
      </c>
      <c r="BK5" s="13" t="s">
        <v>81</v>
      </c>
      <c r="BL5" s="26" t="e">
        <f>AVERAGE(BI5:BK5)</f>
        <v>#DIV/0!</v>
      </c>
      <c r="BM5" s="10" t="e">
        <f>STDEV(BI5:BK5)</f>
        <v>#DIV/0!</v>
      </c>
      <c r="BO5" s="90"/>
      <c r="BP5" s="19" t="s">
        <v>232</v>
      </c>
      <c r="BQ5" s="14" t="s">
        <v>233</v>
      </c>
      <c r="BR5" s="20" t="s">
        <v>234</v>
      </c>
      <c r="BS5" s="16" t="s">
        <v>235</v>
      </c>
      <c r="BT5" s="14" t="s">
        <v>236</v>
      </c>
      <c r="BU5" s="14" t="s">
        <v>237</v>
      </c>
      <c r="BV5" s="14" t="s">
        <v>238</v>
      </c>
      <c r="BW5" s="14" t="s">
        <v>239</v>
      </c>
      <c r="BX5" s="21"/>
    </row>
    <row r="6" spans="1:76" s="10" customFormat="1" ht="31" thickBot="1">
      <c r="A6" s="9">
        <v>36906</v>
      </c>
      <c r="B6" s="9" t="s">
        <v>141</v>
      </c>
      <c r="C6" s="34" t="s">
        <v>116</v>
      </c>
      <c r="E6" s="146" t="s">
        <v>81</v>
      </c>
      <c r="F6" s="147" t="s">
        <v>81</v>
      </c>
      <c r="G6" s="147" t="s">
        <v>81</v>
      </c>
      <c r="H6" s="148" t="e">
        <f>AVERAGE(E6:G6)</f>
        <v>#DIV/0!</v>
      </c>
      <c r="I6" s="148" t="e">
        <f>STDEV(E6:G6)</f>
        <v>#DIV/0!</v>
      </c>
      <c r="J6" s="148"/>
      <c r="K6" s="148"/>
      <c r="L6" s="149" t="s">
        <v>81</v>
      </c>
      <c r="M6" s="149" t="s">
        <v>81</v>
      </c>
      <c r="N6" s="149" t="s">
        <v>81</v>
      </c>
      <c r="O6" s="148" t="e">
        <f>AVERAGE(L6:N6)</f>
        <v>#DIV/0!</v>
      </c>
      <c r="P6" s="148" t="e">
        <f>STDEV(L6:N6)</f>
        <v>#DIV/0!</v>
      </c>
      <c r="Q6" s="148"/>
      <c r="R6" s="148"/>
      <c r="S6" s="150" t="s">
        <v>81</v>
      </c>
      <c r="T6" s="150" t="s">
        <v>81</v>
      </c>
      <c r="U6" s="150" t="s">
        <v>81</v>
      </c>
      <c r="V6" s="148" t="e">
        <f>AVERAGE(S6:U6)</f>
        <v>#DIV/0!</v>
      </c>
      <c r="W6" s="148" t="e">
        <f>STDEV(S6:U6)</f>
        <v>#DIV/0!</v>
      </c>
      <c r="X6" s="148"/>
      <c r="Y6" s="148"/>
      <c r="Z6" s="149" t="s">
        <v>81</v>
      </c>
      <c r="AA6" s="149" t="s">
        <v>81</v>
      </c>
      <c r="AB6" s="149" t="s">
        <v>81</v>
      </c>
      <c r="AC6" s="148" t="e">
        <f>AVERAGE(Z6:AB6)</f>
        <v>#DIV/0!</v>
      </c>
      <c r="AD6" s="148" t="e">
        <f>STDEV(Z6:AB6)</f>
        <v>#DIV/0!</v>
      </c>
      <c r="AE6" s="148"/>
      <c r="AF6" s="148"/>
      <c r="AG6" s="150">
        <v>14.37</v>
      </c>
      <c r="AH6" s="150">
        <v>14.71</v>
      </c>
      <c r="AI6" s="150">
        <v>14.84</v>
      </c>
      <c r="AJ6" s="148">
        <f>AVERAGE(AG6:AI6)</f>
        <v>14.64</v>
      </c>
      <c r="AK6" s="148">
        <f>STDEV(AG6:AI6)</f>
        <v>0.24269322199023244</v>
      </c>
      <c r="AL6" s="148"/>
      <c r="AM6" s="148"/>
      <c r="AN6" s="149">
        <v>10.44</v>
      </c>
      <c r="AO6" s="149">
        <v>10.35</v>
      </c>
      <c r="AP6" s="149">
        <v>10.3</v>
      </c>
      <c r="AQ6" s="148">
        <f>AVERAGE(AN6:AP6)</f>
        <v>10.363333333333333</v>
      </c>
      <c r="AR6" s="148">
        <f>STDEV(AN6:AP6)</f>
        <v>7.0945988845975319E-2</v>
      </c>
      <c r="AS6" s="148"/>
      <c r="AT6" s="148"/>
      <c r="AU6" s="150" t="s">
        <v>81</v>
      </c>
      <c r="AV6" s="150" t="s">
        <v>81</v>
      </c>
      <c r="AW6" s="150" t="s">
        <v>81</v>
      </c>
      <c r="AX6" s="148" t="e">
        <f>AVERAGE(AU6:AW6)</f>
        <v>#DIV/0!</v>
      </c>
      <c r="AY6" s="148" t="e">
        <f>STDEV(AU6:AW6)</f>
        <v>#DIV/0!</v>
      </c>
      <c r="AZ6" s="148"/>
      <c r="BA6" s="148"/>
      <c r="BB6" s="149" t="s">
        <v>81</v>
      </c>
      <c r="BC6" s="149" t="s">
        <v>81</v>
      </c>
      <c r="BD6" s="149" t="s">
        <v>81</v>
      </c>
      <c r="BE6" s="148" t="e">
        <f>AVERAGE(BB6:BD6)</f>
        <v>#DIV/0!</v>
      </c>
      <c r="BF6" s="148" t="e">
        <f>STDEV(BB6:BD6)</f>
        <v>#DIV/0!</v>
      </c>
      <c r="BG6" s="148"/>
      <c r="BH6" s="148"/>
      <c r="BI6" s="150" t="s">
        <v>81</v>
      </c>
      <c r="BJ6" s="150" t="s">
        <v>81</v>
      </c>
      <c r="BK6" s="150" t="s">
        <v>81</v>
      </c>
      <c r="BL6" s="148" t="e">
        <f>AVERAGE(BI6:BK6)</f>
        <v>#DIV/0!</v>
      </c>
      <c r="BM6" s="151" t="e">
        <f>STDEV(BI6:BK6)</f>
        <v>#DIV/0!</v>
      </c>
      <c r="BN6" s="151"/>
      <c r="BO6" s="152"/>
      <c r="BP6" s="19" t="s">
        <v>241</v>
      </c>
      <c r="BQ6" s="14" t="s">
        <v>242</v>
      </c>
      <c r="BR6" s="20" t="s">
        <v>243</v>
      </c>
      <c r="BS6" s="16" t="s">
        <v>244</v>
      </c>
      <c r="BT6" s="14" t="s">
        <v>245</v>
      </c>
      <c r="BU6" s="14" t="s">
        <v>246</v>
      </c>
      <c r="BV6" s="14" t="s">
        <v>247</v>
      </c>
      <c r="BW6" s="14" t="s">
        <v>248</v>
      </c>
      <c r="BX6" s="21"/>
    </row>
  </sheetData>
  <mergeCells count="13">
    <mergeCell ref="BC1:BC2"/>
    <mergeCell ref="BD1:BD2"/>
    <mergeCell ref="BE1:BE2"/>
    <mergeCell ref="D1:AV1"/>
    <mergeCell ref="AW1:AW2"/>
    <mergeCell ref="AX1:AX2"/>
    <mergeCell ref="AY1:AY2"/>
    <mergeCell ref="AZ1:AZ2"/>
    <mergeCell ref="A1:A2"/>
    <mergeCell ref="B1:B2"/>
    <mergeCell ref="C1:C2"/>
    <mergeCell ref="BA1:BA2"/>
    <mergeCell ref="BB1:BB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9"/>
  <sheetViews>
    <sheetView workbookViewId="0">
      <selection activeCell="A9" sqref="A3:XFD9"/>
    </sheetView>
  </sheetViews>
  <sheetFormatPr baseColWidth="10" defaultRowHeight="15" x14ac:dyDescent="0"/>
  <sheetData>
    <row r="1" spans="1:85" s="1" customFormat="1" ht="15" customHeight="1">
      <c r="A1" s="185" t="s">
        <v>0</v>
      </c>
      <c r="B1" s="185" t="s">
        <v>1</v>
      </c>
      <c r="C1" s="186" t="s">
        <v>2</v>
      </c>
      <c r="D1" s="175" t="s">
        <v>3</v>
      </c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  <c r="AI1" s="176"/>
      <c r="AJ1" s="176"/>
      <c r="AK1" s="176"/>
      <c r="AL1" s="176"/>
      <c r="AM1" s="177"/>
      <c r="AN1" s="175" t="s">
        <v>4</v>
      </c>
      <c r="AO1" s="176"/>
      <c r="AP1" s="176"/>
      <c r="AQ1" s="176"/>
      <c r="AR1" s="176"/>
      <c r="AS1" s="176"/>
      <c r="AT1" s="176"/>
      <c r="AU1" s="176"/>
      <c r="AV1" s="176"/>
      <c r="AW1" s="176"/>
      <c r="AX1" s="176"/>
      <c r="AY1" s="176"/>
      <c r="AZ1" s="176"/>
      <c r="BA1" s="176"/>
      <c r="BB1" s="176"/>
      <c r="BC1" s="176"/>
      <c r="BD1" s="176"/>
      <c r="BE1" s="176"/>
      <c r="BF1" s="176"/>
      <c r="BG1" s="176"/>
      <c r="BH1" s="176"/>
      <c r="BI1" s="176"/>
      <c r="BJ1" s="176"/>
      <c r="BK1" s="176"/>
      <c r="BL1" s="176"/>
      <c r="BM1" s="176"/>
      <c r="BN1" s="176"/>
      <c r="BO1" s="176"/>
      <c r="BP1" s="176"/>
      <c r="BQ1" s="176"/>
      <c r="BR1" s="176"/>
      <c r="BS1" s="176"/>
      <c r="BT1" s="176"/>
      <c r="BU1" s="176"/>
      <c r="BV1" s="176"/>
      <c r="BW1" s="178"/>
      <c r="BX1" s="179" t="s">
        <v>5</v>
      </c>
      <c r="BY1" s="171" t="s">
        <v>6</v>
      </c>
      <c r="BZ1" s="181" t="s">
        <v>7</v>
      </c>
      <c r="CA1" s="183" t="s">
        <v>8</v>
      </c>
      <c r="CB1" s="171" t="s">
        <v>9</v>
      </c>
      <c r="CC1" s="171" t="s">
        <v>10</v>
      </c>
      <c r="CD1" s="171" t="s">
        <v>11</v>
      </c>
      <c r="CE1" s="171" t="s">
        <v>12</v>
      </c>
      <c r="CF1" s="173" t="s">
        <v>13</v>
      </c>
      <c r="CG1" s="2"/>
    </row>
    <row r="2" spans="1:85" s="8" customFormat="1" ht="90">
      <c r="A2" s="172"/>
      <c r="B2" s="172"/>
      <c r="C2" s="187"/>
      <c r="D2" s="3" t="s">
        <v>14</v>
      </c>
      <c r="E2" s="4" t="s">
        <v>15</v>
      </c>
      <c r="F2" s="4" t="s">
        <v>16</v>
      </c>
      <c r="G2" s="4" t="s">
        <v>17</v>
      </c>
      <c r="H2" s="4" t="s">
        <v>18</v>
      </c>
      <c r="I2" s="4" t="s">
        <v>19</v>
      </c>
      <c r="J2" s="4" t="s">
        <v>20</v>
      </c>
      <c r="K2" s="4" t="s">
        <v>21</v>
      </c>
      <c r="L2" s="4" t="s">
        <v>22</v>
      </c>
      <c r="M2" s="4" t="s">
        <v>23</v>
      </c>
      <c r="N2" s="4" t="s">
        <v>24</v>
      </c>
      <c r="O2" s="4" t="s">
        <v>25</v>
      </c>
      <c r="P2" s="4" t="s">
        <v>26</v>
      </c>
      <c r="Q2" s="4" t="s">
        <v>27</v>
      </c>
      <c r="R2" s="4" t="s">
        <v>28</v>
      </c>
      <c r="S2" s="4" t="s">
        <v>29</v>
      </c>
      <c r="T2" s="4" t="s">
        <v>30</v>
      </c>
      <c r="U2" s="4" t="s">
        <v>31</v>
      </c>
      <c r="V2" s="4" t="s">
        <v>32</v>
      </c>
      <c r="W2" s="4" t="s">
        <v>33</v>
      </c>
      <c r="X2" s="4" t="s">
        <v>34</v>
      </c>
      <c r="Y2" s="4" t="s">
        <v>35</v>
      </c>
      <c r="Z2" s="4" t="s">
        <v>36</v>
      </c>
      <c r="AA2" s="4" t="s">
        <v>37</v>
      </c>
      <c r="AB2" s="4" t="s">
        <v>38</v>
      </c>
      <c r="AC2" s="4" t="s">
        <v>39</v>
      </c>
      <c r="AD2" s="4" t="s">
        <v>40</v>
      </c>
      <c r="AE2" s="4" t="s">
        <v>41</v>
      </c>
      <c r="AF2" s="4" t="s">
        <v>42</v>
      </c>
      <c r="AG2" s="4" t="s">
        <v>43</v>
      </c>
      <c r="AH2" s="4" t="s">
        <v>44</v>
      </c>
      <c r="AI2" s="4" t="s">
        <v>45</v>
      </c>
      <c r="AJ2" s="4" t="s">
        <v>46</v>
      </c>
      <c r="AK2" s="4" t="s">
        <v>47</v>
      </c>
      <c r="AL2" s="4" t="s">
        <v>48</v>
      </c>
      <c r="AM2" s="5" t="s">
        <v>49</v>
      </c>
      <c r="AN2" s="3" t="s">
        <v>50</v>
      </c>
      <c r="AO2" s="4" t="s">
        <v>51</v>
      </c>
      <c r="AP2" s="4" t="s">
        <v>52</v>
      </c>
      <c r="AQ2" s="4" t="s">
        <v>17</v>
      </c>
      <c r="AR2" s="4" t="s">
        <v>53</v>
      </c>
      <c r="AS2" s="4" t="s">
        <v>54</v>
      </c>
      <c r="AT2" s="4" t="s">
        <v>55</v>
      </c>
      <c r="AU2" s="4" t="s">
        <v>21</v>
      </c>
      <c r="AV2" s="4" t="s">
        <v>56</v>
      </c>
      <c r="AW2" s="4" t="s">
        <v>57</v>
      </c>
      <c r="AX2" s="4" t="s">
        <v>58</v>
      </c>
      <c r="AY2" s="4" t="s">
        <v>25</v>
      </c>
      <c r="AZ2" s="4" t="s">
        <v>59</v>
      </c>
      <c r="BA2" s="4" t="s">
        <v>60</v>
      </c>
      <c r="BB2" s="4" t="s">
        <v>61</v>
      </c>
      <c r="BC2" s="4" t="s">
        <v>29</v>
      </c>
      <c r="BD2" s="4" t="s">
        <v>62</v>
      </c>
      <c r="BE2" s="4" t="s">
        <v>63</v>
      </c>
      <c r="BF2" s="4" t="s">
        <v>64</v>
      </c>
      <c r="BG2" s="4" t="s">
        <v>65</v>
      </c>
      <c r="BH2" s="4" t="s">
        <v>38</v>
      </c>
      <c r="BI2" s="4" t="s">
        <v>66</v>
      </c>
      <c r="BJ2" s="4" t="s">
        <v>40</v>
      </c>
      <c r="BK2" s="4" t="s">
        <v>67</v>
      </c>
      <c r="BL2" s="4" t="s">
        <v>68</v>
      </c>
      <c r="BM2" s="4" t="s">
        <v>69</v>
      </c>
      <c r="BN2" s="4" t="s">
        <v>70</v>
      </c>
      <c r="BO2" s="4" t="s">
        <v>71</v>
      </c>
      <c r="BP2" s="4" t="s">
        <v>72</v>
      </c>
      <c r="BQ2" s="4" t="s">
        <v>73</v>
      </c>
      <c r="BR2" s="4" t="s">
        <v>74</v>
      </c>
      <c r="BS2" s="4" t="s">
        <v>75</v>
      </c>
      <c r="BT2" s="4" t="s">
        <v>76</v>
      </c>
      <c r="BU2" s="4" t="s">
        <v>77</v>
      </c>
      <c r="BV2" s="4" t="s">
        <v>78</v>
      </c>
      <c r="BW2" s="6" t="s">
        <v>79</v>
      </c>
      <c r="BX2" s="180"/>
      <c r="BY2" s="172"/>
      <c r="BZ2" s="182"/>
      <c r="CA2" s="184"/>
      <c r="CB2" s="172"/>
      <c r="CC2" s="172"/>
      <c r="CD2" s="172"/>
      <c r="CE2" s="172"/>
      <c r="CF2" s="174"/>
      <c r="CG2" s="7"/>
    </row>
    <row r="3" spans="1:85" s="10" customFormat="1" ht="30">
      <c r="A3" s="9">
        <v>2280</v>
      </c>
      <c r="B3" s="9" t="s">
        <v>115</v>
      </c>
      <c r="C3" s="10" t="s">
        <v>116</v>
      </c>
      <c r="D3" s="11" t="s">
        <v>81</v>
      </c>
      <c r="E3" s="12" t="s">
        <v>81</v>
      </c>
      <c r="F3" s="12" t="s">
        <v>81</v>
      </c>
      <c r="G3" s="13" t="s">
        <v>81</v>
      </c>
      <c r="H3" s="14" t="s">
        <v>81</v>
      </c>
      <c r="I3" s="14" t="s">
        <v>81</v>
      </c>
      <c r="J3" s="14" t="s">
        <v>81</v>
      </c>
      <c r="K3" s="14" t="s">
        <v>81</v>
      </c>
      <c r="L3" s="13" t="s">
        <v>81</v>
      </c>
      <c r="M3" s="13" t="s">
        <v>81</v>
      </c>
      <c r="N3" s="13" t="s">
        <v>81</v>
      </c>
      <c r="O3" s="13" t="s">
        <v>81</v>
      </c>
      <c r="P3" s="14" t="s">
        <v>81</v>
      </c>
      <c r="Q3" s="14" t="s">
        <v>81</v>
      </c>
      <c r="R3" s="14" t="s">
        <v>81</v>
      </c>
      <c r="S3" s="14" t="s">
        <v>81</v>
      </c>
      <c r="T3" s="13" t="s">
        <v>81</v>
      </c>
      <c r="U3" s="13" t="s">
        <v>81</v>
      </c>
      <c r="V3" s="13" t="s">
        <v>81</v>
      </c>
      <c r="W3" s="13" t="s">
        <v>81</v>
      </c>
      <c r="X3" s="14" t="s">
        <v>81</v>
      </c>
      <c r="Y3" s="14" t="s">
        <v>81</v>
      </c>
      <c r="Z3" s="14" t="s">
        <v>81</v>
      </c>
      <c r="AA3" s="14" t="s">
        <v>81</v>
      </c>
      <c r="AB3" s="13" t="s">
        <v>81</v>
      </c>
      <c r="AC3" s="13" t="s">
        <v>81</v>
      </c>
      <c r="AD3" s="13" t="s">
        <v>81</v>
      </c>
      <c r="AE3" s="13" t="s">
        <v>81</v>
      </c>
      <c r="AF3" s="14" t="s">
        <v>81</v>
      </c>
      <c r="AG3" s="14" t="s">
        <v>81</v>
      </c>
      <c r="AH3" s="14" t="s">
        <v>81</v>
      </c>
      <c r="AI3" s="14" t="s">
        <v>81</v>
      </c>
      <c r="AJ3" s="13" t="s">
        <v>81</v>
      </c>
      <c r="AK3" s="13" t="s">
        <v>81</v>
      </c>
      <c r="AL3" s="13" t="s">
        <v>81</v>
      </c>
      <c r="AM3" s="15" t="s">
        <v>81</v>
      </c>
      <c r="AN3" s="16" t="s">
        <v>81</v>
      </c>
      <c r="AO3" s="14" t="s">
        <v>81</v>
      </c>
      <c r="AP3" s="14" t="s">
        <v>81</v>
      </c>
      <c r="AQ3" s="14" t="s">
        <v>81</v>
      </c>
      <c r="AR3" s="13" t="s">
        <v>81</v>
      </c>
      <c r="AS3" s="13" t="s">
        <v>81</v>
      </c>
      <c r="AT3" s="13" t="s">
        <v>81</v>
      </c>
      <c r="AU3" s="13" t="s">
        <v>81</v>
      </c>
      <c r="AV3" s="14" t="s">
        <v>81</v>
      </c>
      <c r="AW3" s="14" t="s">
        <v>81</v>
      </c>
      <c r="AX3" s="14" t="s">
        <v>81</v>
      </c>
      <c r="AY3" s="17" t="s">
        <v>81</v>
      </c>
      <c r="AZ3" s="13" t="s">
        <v>81</v>
      </c>
      <c r="BA3" s="13" t="s">
        <v>81</v>
      </c>
      <c r="BB3" s="13" t="s">
        <v>81</v>
      </c>
      <c r="BC3" s="13" t="s">
        <v>81</v>
      </c>
      <c r="BD3" s="14" t="s">
        <v>81</v>
      </c>
      <c r="BE3" s="14" t="s">
        <v>81</v>
      </c>
      <c r="BF3" s="14" t="s">
        <v>81</v>
      </c>
      <c r="BG3" s="14" t="s">
        <v>81</v>
      </c>
      <c r="BH3" s="13" t="s">
        <v>81</v>
      </c>
      <c r="BI3" s="13" t="s">
        <v>81</v>
      </c>
      <c r="BJ3" s="13" t="s">
        <v>81</v>
      </c>
      <c r="BK3" s="13" t="s">
        <v>81</v>
      </c>
      <c r="BL3" s="14" t="s">
        <v>81</v>
      </c>
      <c r="BM3" s="14" t="s">
        <v>81</v>
      </c>
      <c r="BN3" s="14" t="s">
        <v>81</v>
      </c>
      <c r="BO3" s="14" t="s">
        <v>81</v>
      </c>
      <c r="BP3" s="13" t="s">
        <v>81</v>
      </c>
      <c r="BQ3" s="13" t="s">
        <v>81</v>
      </c>
      <c r="BR3" s="13" t="s">
        <v>81</v>
      </c>
      <c r="BS3" s="13" t="s">
        <v>81</v>
      </c>
      <c r="BT3" s="14" t="s">
        <v>81</v>
      </c>
      <c r="BU3" s="14" t="s">
        <v>81</v>
      </c>
      <c r="BV3" s="14" t="s">
        <v>81</v>
      </c>
      <c r="BW3" s="18" t="s">
        <v>81</v>
      </c>
      <c r="BX3" s="19"/>
      <c r="BY3" s="14"/>
      <c r="BZ3" s="20"/>
      <c r="CA3" s="16" t="s">
        <v>81</v>
      </c>
      <c r="CB3" s="14"/>
      <c r="CC3" s="14"/>
      <c r="CD3" s="14"/>
      <c r="CE3" s="14" t="s">
        <v>81</v>
      </c>
      <c r="CF3" s="21" t="s">
        <v>117</v>
      </c>
      <c r="CG3" s="22"/>
    </row>
    <row r="4" spans="1:85" s="10" customFormat="1" ht="60">
      <c r="A4" s="9">
        <v>14583</v>
      </c>
      <c r="B4" s="9" t="s">
        <v>168</v>
      </c>
      <c r="C4" s="34" t="s">
        <v>126</v>
      </c>
      <c r="D4" s="11" t="s">
        <v>81</v>
      </c>
      <c r="E4" s="12" t="s">
        <v>81</v>
      </c>
      <c r="F4" s="12" t="s">
        <v>81</v>
      </c>
      <c r="G4" s="13" t="s">
        <v>81</v>
      </c>
      <c r="H4" s="14" t="s">
        <v>81</v>
      </c>
      <c r="I4" s="14" t="s">
        <v>81</v>
      </c>
      <c r="J4" s="14" t="s">
        <v>81</v>
      </c>
      <c r="K4" s="14" t="s">
        <v>81</v>
      </c>
      <c r="L4" s="13" t="s">
        <v>81</v>
      </c>
      <c r="M4" s="13" t="s">
        <v>81</v>
      </c>
      <c r="N4" s="13" t="s">
        <v>81</v>
      </c>
      <c r="O4" s="13" t="s">
        <v>81</v>
      </c>
      <c r="P4" s="36" t="s">
        <v>81</v>
      </c>
      <c r="Q4" s="14" t="s">
        <v>81</v>
      </c>
      <c r="R4" s="14" t="s">
        <v>81</v>
      </c>
      <c r="S4" s="14" t="s">
        <v>81</v>
      </c>
      <c r="T4" s="13" t="s">
        <v>81</v>
      </c>
      <c r="U4" s="13" t="s">
        <v>81</v>
      </c>
      <c r="V4" s="13" t="s">
        <v>81</v>
      </c>
      <c r="W4" s="13" t="s">
        <v>81</v>
      </c>
      <c r="X4" s="14" t="s">
        <v>81</v>
      </c>
      <c r="Y4" s="14" t="s">
        <v>81</v>
      </c>
      <c r="Z4" s="14" t="s">
        <v>81</v>
      </c>
      <c r="AA4" s="14" t="s">
        <v>81</v>
      </c>
      <c r="AB4" s="13" t="s">
        <v>81</v>
      </c>
      <c r="AC4" s="13" t="s">
        <v>81</v>
      </c>
      <c r="AD4" s="13" t="s">
        <v>81</v>
      </c>
      <c r="AE4" s="13" t="s">
        <v>81</v>
      </c>
      <c r="AF4" s="14" t="s">
        <v>81</v>
      </c>
      <c r="AG4" s="14" t="s">
        <v>81</v>
      </c>
      <c r="AH4" s="14" t="s">
        <v>81</v>
      </c>
      <c r="AI4" s="14" t="s">
        <v>81</v>
      </c>
      <c r="AJ4" s="13" t="s">
        <v>81</v>
      </c>
      <c r="AK4" s="13" t="s">
        <v>81</v>
      </c>
      <c r="AL4" s="13" t="s">
        <v>81</v>
      </c>
      <c r="AM4" s="15" t="s">
        <v>81</v>
      </c>
      <c r="AN4" s="16" t="s">
        <v>81</v>
      </c>
      <c r="AO4" s="14" t="s">
        <v>81</v>
      </c>
      <c r="AP4" s="14" t="s">
        <v>81</v>
      </c>
      <c r="AQ4" s="14" t="s">
        <v>81</v>
      </c>
      <c r="AR4" s="13" t="s">
        <v>81</v>
      </c>
      <c r="AS4" s="13" t="s">
        <v>81</v>
      </c>
      <c r="AT4" s="13" t="s">
        <v>81</v>
      </c>
      <c r="AU4" s="13" t="s">
        <v>81</v>
      </c>
      <c r="AV4" s="14" t="s">
        <v>81</v>
      </c>
      <c r="AW4" s="14" t="s">
        <v>81</v>
      </c>
      <c r="AX4" s="14" t="s">
        <v>81</v>
      </c>
      <c r="AY4" s="17" t="s">
        <v>81</v>
      </c>
      <c r="AZ4" s="13" t="s">
        <v>81</v>
      </c>
      <c r="BA4" s="13" t="s">
        <v>81</v>
      </c>
      <c r="BB4" s="13" t="s">
        <v>81</v>
      </c>
      <c r="BC4" s="13" t="s">
        <v>81</v>
      </c>
      <c r="BD4" s="14" t="s">
        <v>81</v>
      </c>
      <c r="BE4" s="35" t="s">
        <v>81</v>
      </c>
      <c r="BF4" s="14" t="s">
        <v>81</v>
      </c>
      <c r="BG4" s="14" t="s">
        <v>81</v>
      </c>
      <c r="BH4" s="13" t="s">
        <v>81</v>
      </c>
      <c r="BI4" s="13" t="s">
        <v>81</v>
      </c>
      <c r="BJ4" s="13" t="s">
        <v>81</v>
      </c>
      <c r="BK4" s="13" t="s">
        <v>81</v>
      </c>
      <c r="BL4" s="14" t="s">
        <v>81</v>
      </c>
      <c r="BM4" s="14" t="s">
        <v>81</v>
      </c>
      <c r="BN4" s="14" t="s">
        <v>81</v>
      </c>
      <c r="BO4" s="14" t="s">
        <v>81</v>
      </c>
      <c r="BP4" s="13" t="s">
        <v>81</v>
      </c>
      <c r="BQ4" s="13" t="s">
        <v>81</v>
      </c>
      <c r="BR4" s="13" t="s">
        <v>81</v>
      </c>
      <c r="BS4" s="13" t="s">
        <v>81</v>
      </c>
      <c r="BT4" s="14" t="s">
        <v>81</v>
      </c>
      <c r="BU4" s="14" t="s">
        <v>81</v>
      </c>
      <c r="BV4" s="14" t="s">
        <v>81</v>
      </c>
      <c r="BW4" s="18" t="s">
        <v>81</v>
      </c>
      <c r="BX4" s="19"/>
      <c r="BY4" s="14"/>
      <c r="BZ4" s="20"/>
      <c r="CA4" s="16" t="s">
        <v>81</v>
      </c>
      <c r="CB4" s="14"/>
      <c r="CC4" s="14"/>
      <c r="CD4" s="14"/>
      <c r="CE4" s="14" t="s">
        <v>81</v>
      </c>
      <c r="CF4" s="21" t="s">
        <v>169</v>
      </c>
      <c r="CG4" s="22"/>
    </row>
    <row r="5" spans="1:85" s="10" customFormat="1" ht="30">
      <c r="A5" s="9">
        <v>2672</v>
      </c>
      <c r="B5" s="9" t="s">
        <v>125</v>
      </c>
      <c r="C5" s="34" t="s">
        <v>126</v>
      </c>
      <c r="D5" s="11" t="s">
        <v>93</v>
      </c>
      <c r="E5" s="12" t="s">
        <v>81</v>
      </c>
      <c r="F5" s="12" t="s">
        <v>81</v>
      </c>
      <c r="G5" s="13" t="s">
        <v>93</v>
      </c>
      <c r="H5" s="14" t="s">
        <v>93</v>
      </c>
      <c r="I5" s="14" t="s">
        <v>81</v>
      </c>
      <c r="J5" s="14" t="s">
        <v>81</v>
      </c>
      <c r="K5" s="14" t="s">
        <v>93</v>
      </c>
      <c r="L5" s="13" t="s">
        <v>93</v>
      </c>
      <c r="M5" s="13" t="s">
        <v>81</v>
      </c>
      <c r="N5" s="13" t="s">
        <v>81</v>
      </c>
      <c r="O5" s="13" t="s">
        <v>93</v>
      </c>
      <c r="P5" s="35" t="s">
        <v>93</v>
      </c>
      <c r="Q5" s="14" t="s">
        <v>81</v>
      </c>
      <c r="R5" s="14" t="s">
        <v>81</v>
      </c>
      <c r="S5" s="14" t="s">
        <v>93</v>
      </c>
      <c r="T5" s="13" t="s">
        <v>93</v>
      </c>
      <c r="U5" s="13" t="s">
        <v>81</v>
      </c>
      <c r="V5" s="13" t="s">
        <v>81</v>
      </c>
      <c r="W5" s="13" t="s">
        <v>93</v>
      </c>
      <c r="X5" s="14" t="s">
        <v>93</v>
      </c>
      <c r="Y5" s="14" t="s">
        <v>81</v>
      </c>
      <c r="Z5" s="14" t="s">
        <v>81</v>
      </c>
      <c r="AA5" s="14" t="s">
        <v>93</v>
      </c>
      <c r="AB5" s="13" t="s">
        <v>93</v>
      </c>
      <c r="AC5" s="13" t="s">
        <v>81</v>
      </c>
      <c r="AD5" s="13" t="s">
        <v>81</v>
      </c>
      <c r="AE5" s="13" t="s">
        <v>93</v>
      </c>
      <c r="AF5" s="14" t="s">
        <v>93</v>
      </c>
      <c r="AG5" s="14" t="s">
        <v>81</v>
      </c>
      <c r="AH5" s="14" t="s">
        <v>81</v>
      </c>
      <c r="AI5" s="14" t="s">
        <v>93</v>
      </c>
      <c r="AJ5" s="13" t="s">
        <v>93</v>
      </c>
      <c r="AK5" s="13" t="s">
        <v>81</v>
      </c>
      <c r="AL5" s="13" t="s">
        <v>81</v>
      </c>
      <c r="AM5" s="15" t="s">
        <v>93</v>
      </c>
      <c r="AN5" s="16" t="s">
        <v>93</v>
      </c>
      <c r="AO5" s="14" t="s">
        <v>81</v>
      </c>
      <c r="AP5" s="14" t="s">
        <v>81</v>
      </c>
      <c r="AQ5" s="14" t="s">
        <v>93</v>
      </c>
      <c r="AR5" s="13" t="s">
        <v>93</v>
      </c>
      <c r="AS5" s="13" t="s">
        <v>81</v>
      </c>
      <c r="AT5" s="13" t="s">
        <v>81</v>
      </c>
      <c r="AU5" s="13" t="s">
        <v>93</v>
      </c>
      <c r="AV5" s="14" t="s">
        <v>93</v>
      </c>
      <c r="AW5" s="14" t="s">
        <v>81</v>
      </c>
      <c r="AX5" s="14" t="s">
        <v>81</v>
      </c>
      <c r="AY5" s="17" t="s">
        <v>81</v>
      </c>
      <c r="AZ5" s="13" t="s">
        <v>93</v>
      </c>
      <c r="BA5" s="13" t="s">
        <v>81</v>
      </c>
      <c r="BB5" s="13" t="s">
        <v>81</v>
      </c>
      <c r="BC5" s="13" t="s">
        <v>81</v>
      </c>
      <c r="BD5" s="14" t="s">
        <v>93</v>
      </c>
      <c r="BE5" s="36" t="s">
        <v>81</v>
      </c>
      <c r="BF5" s="14" t="s">
        <v>81</v>
      </c>
      <c r="BG5" s="14" t="s">
        <v>81</v>
      </c>
      <c r="BH5" s="13" t="s">
        <v>93</v>
      </c>
      <c r="BI5" s="13" t="s">
        <v>81</v>
      </c>
      <c r="BJ5" s="13" t="s">
        <v>81</v>
      </c>
      <c r="BK5" s="13" t="s">
        <v>81</v>
      </c>
      <c r="BL5" s="14" t="s">
        <v>93</v>
      </c>
      <c r="BM5" s="14" t="s">
        <v>81</v>
      </c>
      <c r="BN5" s="14" t="s">
        <v>81</v>
      </c>
      <c r="BO5" s="14" t="s">
        <v>81</v>
      </c>
      <c r="BP5" s="13" t="s">
        <v>93</v>
      </c>
      <c r="BQ5" s="13" t="s">
        <v>81</v>
      </c>
      <c r="BR5" s="13" t="s">
        <v>81</v>
      </c>
      <c r="BS5" s="13" t="s">
        <v>81</v>
      </c>
      <c r="BT5" s="14" t="s">
        <v>93</v>
      </c>
      <c r="BU5" s="14" t="s">
        <v>81</v>
      </c>
      <c r="BV5" s="14" t="s">
        <v>81</v>
      </c>
      <c r="BW5" s="18" t="s">
        <v>81</v>
      </c>
      <c r="BX5" s="19"/>
      <c r="BY5" s="14"/>
      <c r="BZ5" s="20"/>
      <c r="CA5" s="16" t="s">
        <v>81</v>
      </c>
      <c r="CB5" s="14"/>
      <c r="CC5" s="14"/>
      <c r="CD5" s="14"/>
      <c r="CE5" s="14" t="s">
        <v>81</v>
      </c>
      <c r="CF5" s="21" t="s">
        <v>127</v>
      </c>
      <c r="CG5" s="22"/>
    </row>
    <row r="6" spans="1:85" s="46" customFormat="1">
      <c r="A6" s="43">
        <v>36853</v>
      </c>
      <c r="B6" s="43" t="s">
        <v>240</v>
      </c>
      <c r="C6" s="44">
        <v>0</v>
      </c>
      <c r="D6" s="4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8"/>
      <c r="AN6" s="49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 t="e">
        <f>AVERAGE(AV6:AX6)</f>
        <v>#DIV/0!</v>
      </c>
      <c r="AZ6" s="47"/>
      <c r="BA6" s="47"/>
      <c r="BB6" s="47"/>
      <c r="BC6" s="47" t="e">
        <f>AVERAGE(AZ6:BB6)</f>
        <v>#DIV/0!</v>
      </c>
      <c r="BD6" s="47"/>
      <c r="BE6" s="47"/>
      <c r="BF6" s="47"/>
      <c r="BG6" s="47" t="e">
        <f>AVERAGE(BD6:BF6)</f>
        <v>#DIV/0!</v>
      </c>
      <c r="BH6" s="47"/>
      <c r="BI6" s="47"/>
      <c r="BJ6" s="47"/>
      <c r="BK6" s="47" t="e">
        <f>AVERAGE(BH6:BJ6)</f>
        <v>#DIV/0!</v>
      </c>
      <c r="BL6" s="47"/>
      <c r="BM6" s="47"/>
      <c r="BN6" s="47"/>
      <c r="BO6" s="47" t="e">
        <f>AVERAGE(BL6:BN6)</f>
        <v>#DIV/0!</v>
      </c>
      <c r="BP6" s="47"/>
      <c r="BQ6" s="47"/>
      <c r="BR6" s="47"/>
      <c r="BS6" s="47" t="e">
        <f>AVERAGE(BP6:BR6)</f>
        <v>#DIV/0!</v>
      </c>
      <c r="BT6" s="47"/>
      <c r="BU6" s="47"/>
      <c r="BV6" s="47"/>
      <c r="BW6" s="50" t="e">
        <f>AVERAGE(BT6:BV6)</f>
        <v>#DIV/0!</v>
      </c>
      <c r="BX6" s="51"/>
      <c r="BY6" s="47"/>
      <c r="BZ6" s="48"/>
      <c r="CA6" s="49"/>
      <c r="CB6" s="47"/>
      <c r="CC6" s="47"/>
      <c r="CD6" s="47"/>
      <c r="CE6" s="47"/>
      <c r="CF6" s="52"/>
      <c r="CG6" s="53"/>
    </row>
    <row r="7" spans="1:85" s="83" customFormat="1">
      <c r="A7" s="73">
        <v>30379</v>
      </c>
      <c r="B7" s="72" t="s">
        <v>240</v>
      </c>
      <c r="C7" s="71"/>
      <c r="D7" s="74"/>
      <c r="E7" s="72"/>
      <c r="F7" s="72"/>
      <c r="G7" s="47"/>
      <c r="H7" s="75"/>
      <c r="I7" s="75"/>
      <c r="J7" s="75"/>
      <c r="K7" s="75"/>
      <c r="L7" s="75"/>
      <c r="M7" s="75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47"/>
      <c r="AF7" s="76"/>
      <c r="AG7" s="76"/>
      <c r="AH7" s="76"/>
      <c r="AI7" s="47"/>
      <c r="AJ7" s="76"/>
      <c r="AK7" s="77"/>
      <c r="AL7" s="77"/>
      <c r="AM7" s="48"/>
      <c r="AN7" s="78"/>
      <c r="AO7" s="77"/>
      <c r="AP7" s="77"/>
      <c r="AQ7" s="47"/>
      <c r="AR7" s="77"/>
      <c r="AS7" s="77"/>
      <c r="AT7" s="77"/>
      <c r="AU7" s="47"/>
      <c r="AV7" s="77"/>
      <c r="AW7" s="77"/>
      <c r="AX7" s="77"/>
      <c r="AY7" s="47" t="e">
        <f>AVERAGE(AV7:AX7)</f>
        <v>#DIV/0!</v>
      </c>
      <c r="AZ7" s="77"/>
      <c r="BA7" s="77"/>
      <c r="BB7" s="77"/>
      <c r="BC7" s="47" t="e">
        <f>AVERAGE(AZ7:BB7)</f>
        <v>#DIV/0!</v>
      </c>
      <c r="BD7" s="77"/>
      <c r="BE7" s="77"/>
      <c r="BF7" s="77"/>
      <c r="BG7" s="47" t="e">
        <f>AVERAGE(BD7:BF7)</f>
        <v>#DIV/0!</v>
      </c>
      <c r="BH7" s="77"/>
      <c r="BI7" s="77"/>
      <c r="BJ7" s="77"/>
      <c r="BK7" s="47" t="e">
        <f>AVERAGE(BH7:BJ7)</f>
        <v>#DIV/0!</v>
      </c>
      <c r="BL7" s="77"/>
      <c r="BM7" s="77"/>
      <c r="BN7" s="77"/>
      <c r="BO7" s="47" t="e">
        <f>AVERAGE(BL7:BN7)</f>
        <v>#DIV/0!</v>
      </c>
      <c r="BP7" s="77"/>
      <c r="BQ7" s="77"/>
      <c r="BR7" s="77"/>
      <c r="BS7" s="47" t="e">
        <f>AVERAGE(BP7:BR7)</f>
        <v>#DIV/0!</v>
      </c>
      <c r="BT7" s="77"/>
      <c r="BU7" s="77"/>
      <c r="BV7" s="77"/>
      <c r="BW7" s="50" t="e">
        <f>AVERAGE(BT7:BV7)</f>
        <v>#DIV/0!</v>
      </c>
      <c r="BX7" s="79"/>
      <c r="BY7" s="77"/>
      <c r="BZ7" s="80"/>
      <c r="CA7" s="78"/>
      <c r="CB7" s="77"/>
      <c r="CC7" s="77"/>
      <c r="CD7" s="77"/>
      <c r="CE7" s="77"/>
      <c r="CF7" s="81"/>
      <c r="CG7" s="82"/>
    </row>
    <row r="8" spans="1:85" s="70" customFormat="1" ht="30">
      <c r="A8" s="56">
        <v>14276</v>
      </c>
      <c r="B8" s="55" t="s">
        <v>168</v>
      </c>
      <c r="C8" s="54" t="s">
        <v>126</v>
      </c>
      <c r="D8" s="57" t="s">
        <v>81</v>
      </c>
      <c r="E8" s="58" t="s">
        <v>81</v>
      </c>
      <c r="F8" s="58" t="s">
        <v>81</v>
      </c>
      <c r="G8" s="13" t="s">
        <v>81</v>
      </c>
      <c r="H8" s="59" t="s">
        <v>81</v>
      </c>
      <c r="I8" s="59" t="s">
        <v>81</v>
      </c>
      <c r="J8" s="59" t="s">
        <v>81</v>
      </c>
      <c r="K8" s="62" t="s">
        <v>81</v>
      </c>
      <c r="L8" s="60" t="s">
        <v>81</v>
      </c>
      <c r="M8" s="60" t="s">
        <v>81</v>
      </c>
      <c r="N8" s="61" t="s">
        <v>81</v>
      </c>
      <c r="O8" s="61" t="s">
        <v>81</v>
      </c>
      <c r="P8" s="62" t="s">
        <v>81</v>
      </c>
      <c r="Q8" s="62" t="s">
        <v>81</v>
      </c>
      <c r="R8" s="62" t="s">
        <v>81</v>
      </c>
      <c r="S8" s="62" t="s">
        <v>81</v>
      </c>
      <c r="T8" s="61" t="s">
        <v>81</v>
      </c>
      <c r="U8" s="61" t="s">
        <v>81</v>
      </c>
      <c r="V8" s="61" t="s">
        <v>81</v>
      </c>
      <c r="W8" s="61" t="s">
        <v>81</v>
      </c>
      <c r="X8" s="62" t="s">
        <v>81</v>
      </c>
      <c r="Y8" s="62" t="s">
        <v>81</v>
      </c>
      <c r="Z8" s="62" t="s">
        <v>81</v>
      </c>
      <c r="AA8" s="62" t="s">
        <v>81</v>
      </c>
      <c r="AB8" s="61" t="s">
        <v>81</v>
      </c>
      <c r="AC8" s="61" t="s">
        <v>81</v>
      </c>
      <c r="AD8" s="61" t="s">
        <v>81</v>
      </c>
      <c r="AE8" s="13" t="s">
        <v>81</v>
      </c>
      <c r="AF8" s="62" t="s">
        <v>81</v>
      </c>
      <c r="AG8" s="62" t="s">
        <v>81</v>
      </c>
      <c r="AH8" s="62" t="s">
        <v>81</v>
      </c>
      <c r="AI8" s="14" t="s">
        <v>81</v>
      </c>
      <c r="AJ8" s="61" t="s">
        <v>81</v>
      </c>
      <c r="AK8" s="63" t="s">
        <v>81</v>
      </c>
      <c r="AL8" s="63" t="s">
        <v>81</v>
      </c>
      <c r="AM8" s="15" t="s">
        <v>81</v>
      </c>
      <c r="AN8" s="64" t="s">
        <v>81</v>
      </c>
      <c r="AO8" s="65" t="s">
        <v>81</v>
      </c>
      <c r="AP8" s="65" t="s">
        <v>81</v>
      </c>
      <c r="AQ8" s="14" t="s">
        <v>81</v>
      </c>
      <c r="AR8" s="63" t="s">
        <v>81</v>
      </c>
      <c r="AS8" s="63" t="s">
        <v>81</v>
      </c>
      <c r="AT8" s="63" t="s">
        <v>81</v>
      </c>
      <c r="AU8" s="13" t="s">
        <v>81</v>
      </c>
      <c r="AV8" s="65" t="s">
        <v>81</v>
      </c>
      <c r="AW8" s="65" t="s">
        <v>81</v>
      </c>
      <c r="AX8" s="65" t="s">
        <v>81</v>
      </c>
      <c r="AY8" s="17" t="e">
        <f>AVERAGE(AV8:AX8)</f>
        <v>#DIV/0!</v>
      </c>
      <c r="AZ8" s="63" t="s">
        <v>81</v>
      </c>
      <c r="BA8" s="63" t="s">
        <v>81</v>
      </c>
      <c r="BB8" s="63" t="s">
        <v>81</v>
      </c>
      <c r="BC8" s="13" t="e">
        <f>AVERAGE(AZ8:BB8)</f>
        <v>#DIV/0!</v>
      </c>
      <c r="BD8" s="65" t="s">
        <v>81</v>
      </c>
      <c r="BE8" s="65" t="s">
        <v>81</v>
      </c>
      <c r="BF8" s="65" t="s">
        <v>81</v>
      </c>
      <c r="BG8" s="14" t="e">
        <f>AVERAGE(BD8:BF8)</f>
        <v>#DIV/0!</v>
      </c>
      <c r="BH8" s="63" t="s">
        <v>81</v>
      </c>
      <c r="BI8" s="63" t="s">
        <v>81</v>
      </c>
      <c r="BJ8" s="63" t="s">
        <v>81</v>
      </c>
      <c r="BK8" s="13" t="e">
        <f>AVERAGE(BH8:BJ8)</f>
        <v>#DIV/0!</v>
      </c>
      <c r="BL8" s="65" t="s">
        <v>81</v>
      </c>
      <c r="BM8" s="65" t="s">
        <v>81</v>
      </c>
      <c r="BN8" s="65" t="s">
        <v>81</v>
      </c>
      <c r="BO8" s="14" t="e">
        <f>AVERAGE(BL8:BN8)</f>
        <v>#DIV/0!</v>
      </c>
      <c r="BP8" s="63" t="s">
        <v>81</v>
      </c>
      <c r="BQ8" s="63" t="s">
        <v>81</v>
      </c>
      <c r="BR8" s="63" t="s">
        <v>81</v>
      </c>
      <c r="BS8" s="13" t="e">
        <f>AVERAGE(BP8:BR8)</f>
        <v>#DIV/0!</v>
      </c>
      <c r="BT8" s="65" t="s">
        <v>81</v>
      </c>
      <c r="BU8" s="65" t="s">
        <v>81</v>
      </c>
      <c r="BV8" s="65" t="s">
        <v>81</v>
      </c>
      <c r="BW8" s="18" t="e">
        <f>AVERAGE(BT8:BV8)</f>
        <v>#DIV/0!</v>
      </c>
      <c r="BX8" s="66"/>
      <c r="BY8" s="65"/>
      <c r="BZ8" s="67"/>
      <c r="CA8" s="62" t="s">
        <v>81</v>
      </c>
      <c r="CB8" s="65"/>
      <c r="CC8" s="65"/>
      <c r="CD8" s="65"/>
      <c r="CE8" s="62" t="s">
        <v>81</v>
      </c>
      <c r="CF8" s="68"/>
      <c r="CG8" s="69"/>
    </row>
    <row r="9" spans="1:85" s="10" customFormat="1">
      <c r="A9" s="85">
        <v>36090</v>
      </c>
      <c r="B9" s="84" t="s">
        <v>240</v>
      </c>
      <c r="C9" s="84" t="s">
        <v>126</v>
      </c>
      <c r="D9" s="86" t="s">
        <v>93</v>
      </c>
      <c r="E9" s="87" t="s">
        <v>93</v>
      </c>
      <c r="F9" s="87" t="s">
        <v>93</v>
      </c>
      <c r="G9" s="13" t="s">
        <v>93</v>
      </c>
      <c r="H9" s="88" t="s">
        <v>93</v>
      </c>
      <c r="I9" s="88" t="s">
        <v>93</v>
      </c>
      <c r="J9" s="88" t="s">
        <v>93</v>
      </c>
      <c r="K9" s="88"/>
      <c r="L9" s="89" t="s">
        <v>93</v>
      </c>
      <c r="M9" s="89" t="s">
        <v>93</v>
      </c>
      <c r="N9" s="89" t="s">
        <v>93</v>
      </c>
      <c r="O9" s="89" t="s">
        <v>93</v>
      </c>
      <c r="P9" s="88" t="s">
        <v>93</v>
      </c>
      <c r="Q9" s="88" t="s">
        <v>93</v>
      </c>
      <c r="R9" s="88" t="s">
        <v>93</v>
      </c>
      <c r="S9" s="88" t="s">
        <v>93</v>
      </c>
      <c r="T9" s="89" t="s">
        <v>93</v>
      </c>
      <c r="U9" s="89" t="s">
        <v>93</v>
      </c>
      <c r="V9" s="89" t="s">
        <v>93</v>
      </c>
      <c r="W9" s="89" t="s">
        <v>93</v>
      </c>
      <c r="X9" s="88" t="s">
        <v>93</v>
      </c>
      <c r="Y9" s="88" t="s">
        <v>93</v>
      </c>
      <c r="Z9" s="88" t="s">
        <v>93</v>
      </c>
      <c r="AA9" s="88" t="s">
        <v>93</v>
      </c>
      <c r="AB9" s="89" t="s">
        <v>93</v>
      </c>
      <c r="AC9" s="89" t="s">
        <v>93</v>
      </c>
      <c r="AD9" s="89" t="s">
        <v>93</v>
      </c>
      <c r="AE9" s="13" t="s">
        <v>93</v>
      </c>
      <c r="AF9" s="88" t="s">
        <v>93</v>
      </c>
      <c r="AG9" s="88" t="s">
        <v>93</v>
      </c>
      <c r="AH9" s="88" t="s">
        <v>93</v>
      </c>
      <c r="AI9" s="14" t="s">
        <v>93</v>
      </c>
      <c r="AJ9" s="89" t="s">
        <v>93</v>
      </c>
      <c r="AK9" s="13" t="s">
        <v>93</v>
      </c>
      <c r="AL9" s="13" t="s">
        <v>93</v>
      </c>
      <c r="AM9" s="15" t="s">
        <v>93</v>
      </c>
      <c r="AN9" s="16" t="s">
        <v>93</v>
      </c>
      <c r="AO9" s="14" t="s">
        <v>93</v>
      </c>
      <c r="AP9" s="14" t="s">
        <v>93</v>
      </c>
      <c r="AQ9" s="14" t="s">
        <v>93</v>
      </c>
      <c r="AR9" s="13" t="s">
        <v>93</v>
      </c>
      <c r="AS9" s="13" t="s">
        <v>93</v>
      </c>
      <c r="AT9" s="13" t="s">
        <v>93</v>
      </c>
      <c r="AU9" s="13" t="s">
        <v>93</v>
      </c>
      <c r="AV9" s="14" t="s">
        <v>93</v>
      </c>
      <c r="AW9" s="14" t="s">
        <v>93</v>
      </c>
      <c r="AX9" s="14" t="s">
        <v>93</v>
      </c>
      <c r="AY9" s="17" t="e">
        <f>AVERAGE(AV9:AX9)</f>
        <v>#DIV/0!</v>
      </c>
      <c r="AZ9" s="13" t="s">
        <v>93</v>
      </c>
      <c r="BA9" s="13" t="s">
        <v>93</v>
      </c>
      <c r="BB9" s="13" t="s">
        <v>93</v>
      </c>
      <c r="BC9" s="13" t="e">
        <f>AVERAGE(AZ9:BB9)</f>
        <v>#DIV/0!</v>
      </c>
      <c r="BD9" s="14" t="s">
        <v>93</v>
      </c>
      <c r="BE9" s="14" t="s">
        <v>93</v>
      </c>
      <c r="BF9" s="14" t="s">
        <v>93</v>
      </c>
      <c r="BG9" s="14" t="e">
        <f>AVERAGE(BD9:BF9)</f>
        <v>#DIV/0!</v>
      </c>
      <c r="BH9" s="13" t="s">
        <v>93</v>
      </c>
      <c r="BI9" s="13" t="s">
        <v>93</v>
      </c>
      <c r="BJ9" s="13" t="s">
        <v>93</v>
      </c>
      <c r="BK9" s="13" t="e">
        <f>AVERAGE(BH9:BJ9)</f>
        <v>#DIV/0!</v>
      </c>
      <c r="BL9" s="14" t="s">
        <v>93</v>
      </c>
      <c r="BM9" s="14" t="s">
        <v>93</v>
      </c>
      <c r="BN9" s="14" t="s">
        <v>93</v>
      </c>
      <c r="BO9" s="14" t="e">
        <f>AVERAGE(BL9:BN9)</f>
        <v>#DIV/0!</v>
      </c>
      <c r="BP9" s="13" t="s">
        <v>93</v>
      </c>
      <c r="BQ9" s="13" t="s">
        <v>93</v>
      </c>
      <c r="BR9" s="13" t="s">
        <v>93</v>
      </c>
      <c r="BS9" s="13" t="e">
        <f>AVERAGE(BP9:BR9)</f>
        <v>#DIV/0!</v>
      </c>
      <c r="BT9" s="14" t="s">
        <v>93</v>
      </c>
      <c r="BU9" s="14" t="s">
        <v>93</v>
      </c>
      <c r="BV9" s="14" t="s">
        <v>93</v>
      </c>
      <c r="BW9" s="18" t="e">
        <f>AVERAGE(BT9:BV9)</f>
        <v>#DIV/0!</v>
      </c>
      <c r="BX9" s="19"/>
      <c r="BY9" s="14"/>
      <c r="BZ9" s="20"/>
      <c r="CA9" s="62" t="s">
        <v>81</v>
      </c>
      <c r="CB9" s="14"/>
      <c r="CC9" s="14"/>
      <c r="CD9" s="14"/>
      <c r="CE9" s="62" t="s">
        <v>81</v>
      </c>
      <c r="CF9" s="90"/>
      <c r="CG9" s="22"/>
    </row>
  </sheetData>
  <mergeCells count="14">
    <mergeCell ref="BX1:BX2"/>
    <mergeCell ref="A1:A2"/>
    <mergeCell ref="B1:B2"/>
    <mergeCell ref="C1:C2"/>
    <mergeCell ref="D1:AM1"/>
    <mergeCell ref="AN1:BW1"/>
    <mergeCell ref="CE1:CE2"/>
    <mergeCell ref="CF1:CF2"/>
    <mergeCell ref="BY1:BY2"/>
    <mergeCell ref="BZ1:BZ2"/>
    <mergeCell ref="CA1:CA2"/>
    <mergeCell ref="CB1:CB2"/>
    <mergeCell ref="CC1:CC2"/>
    <mergeCell ref="CD1:CD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Newborn-Fetal</vt:lpstr>
      <vt:lpstr>Sheet1</vt:lpstr>
      <vt:lpstr>Juvenile</vt:lpstr>
      <vt:lpstr>Sheet2</vt:lpstr>
      <vt:lpstr>Adult</vt:lpstr>
      <vt:lpstr>Sheet3</vt:lpstr>
      <vt:lpstr>Adult Male</vt:lpstr>
      <vt:lpstr>Unknown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2015-06-04T21:16:59Z</dcterms:created>
  <dcterms:modified xsi:type="dcterms:W3CDTF">2015-10-13T22:43:55Z</dcterms:modified>
</cp:coreProperties>
</file>