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220" yWindow="0" windowWidth="27400" windowHeight="10060" tabRatio="500" activeTab="3"/>
  </bookViews>
  <sheets>
    <sheet name="Newborn-Fetal" sheetId="1" r:id="rId1"/>
    <sheet name="Sheet1" sheetId="6" r:id="rId2"/>
    <sheet name="Juvenile" sheetId="2" r:id="rId3"/>
    <sheet name="Sheet2" sheetId="7" r:id="rId4"/>
    <sheet name="Adult Female" sheetId="3" r:id="rId5"/>
    <sheet name="Adult Male" sheetId="4" r:id="rId6"/>
    <sheet name="Unknown" sheetId="5" r:id="rId7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K4" i="2" l="1"/>
  <c r="AK5" i="2"/>
  <c r="AK3" i="2"/>
  <c r="AD4" i="2"/>
  <c r="AD5" i="2"/>
  <c r="AD3" i="2"/>
  <c r="W4" i="2"/>
  <c r="W5" i="2"/>
  <c r="W3" i="2"/>
  <c r="P4" i="2"/>
  <c r="P5" i="2"/>
  <c r="P3" i="2"/>
  <c r="I4" i="2"/>
  <c r="I5" i="2"/>
  <c r="I3" i="2"/>
  <c r="AJ3" i="1"/>
  <c r="AC3" i="1"/>
  <c r="V3" i="1"/>
  <c r="O3" i="1"/>
  <c r="H3" i="1"/>
  <c r="G3" i="5"/>
  <c r="K3" i="5"/>
  <c r="O3" i="5"/>
  <c r="S3" i="5"/>
  <c r="W3" i="5"/>
  <c r="G4" i="5"/>
  <c r="K4" i="5"/>
  <c r="O4" i="5"/>
  <c r="S4" i="5"/>
  <c r="W4" i="5"/>
  <c r="G5" i="5"/>
  <c r="K5" i="5"/>
  <c r="O5" i="5"/>
  <c r="S5" i="5"/>
  <c r="W5" i="5"/>
  <c r="G6" i="5"/>
  <c r="K6" i="5"/>
  <c r="O6" i="5"/>
  <c r="S6" i="5"/>
  <c r="W6" i="5"/>
  <c r="AJ5" i="2"/>
  <c r="AC5" i="2"/>
  <c r="V5" i="2"/>
  <c r="O5" i="2"/>
  <c r="H5" i="2"/>
  <c r="AI3" i="1"/>
  <c r="AB3" i="1"/>
  <c r="U3" i="1"/>
  <c r="N3" i="1"/>
  <c r="G3" i="1"/>
  <c r="H3" i="2"/>
  <c r="O3" i="2"/>
  <c r="V3" i="2"/>
  <c r="AC3" i="2"/>
  <c r="AJ3" i="2"/>
  <c r="H4" i="2"/>
  <c r="O4" i="2"/>
  <c r="V4" i="2"/>
  <c r="AC4" i="2"/>
  <c r="AJ4" i="2"/>
  <c r="AQ6" i="5"/>
  <c r="AM6" i="5"/>
  <c r="AI6" i="5"/>
  <c r="AE6" i="5"/>
  <c r="AA6" i="5"/>
  <c r="AQ5" i="5"/>
  <c r="AM5" i="5"/>
  <c r="AI5" i="5"/>
  <c r="AE5" i="5"/>
  <c r="AA5" i="5"/>
  <c r="AQ4" i="5"/>
  <c r="AM4" i="5"/>
  <c r="AI4" i="5"/>
  <c r="AE4" i="5"/>
  <c r="AA4" i="5"/>
  <c r="AQ3" i="5"/>
  <c r="AM3" i="5"/>
  <c r="AI3" i="5"/>
  <c r="AE3" i="5"/>
  <c r="AA3" i="5"/>
</calcChain>
</file>

<file path=xl/sharedStrings.xml><?xml version="1.0" encoding="utf-8"?>
<sst xmlns="http://schemas.openxmlformats.org/spreadsheetml/2006/main" count="490" uniqueCount="127">
  <si>
    <t>Catalogue Number</t>
  </si>
  <si>
    <t>Portion</t>
  </si>
  <si>
    <t>Sex</t>
  </si>
  <si>
    <t>Unfused Male Radius</t>
  </si>
  <si>
    <t>Unfused Radius, Sex Unknown</t>
  </si>
  <si>
    <t>VB age est A (yr)</t>
  </si>
  <si>
    <t>VB age est B (yr)</t>
  </si>
  <si>
    <t>VB age est C (yr)</t>
  </si>
  <si>
    <t>VB age est Average (yr)</t>
  </si>
  <si>
    <t>VB age est A (mo.)</t>
  </si>
  <si>
    <t>VB age est  B (mo.)</t>
  </si>
  <si>
    <t>VB age est C (mo.)</t>
  </si>
  <si>
    <t>VB age est Average (mo.)</t>
  </si>
  <si>
    <t>Comments</t>
  </si>
  <si>
    <t xml:space="preserve">Total Length A </t>
  </si>
  <si>
    <t>Total Length B</t>
  </si>
  <si>
    <t>Total Length C</t>
  </si>
  <si>
    <t>Total Length Average</t>
  </si>
  <si>
    <t xml:space="preserve">Distal Width A </t>
  </si>
  <si>
    <t>Distal Width B</t>
  </si>
  <si>
    <t>Distal Width C</t>
  </si>
  <si>
    <t>Distal Width Average</t>
  </si>
  <si>
    <t xml:space="preserve">Distal Height A </t>
  </si>
  <si>
    <t>Distal Height B</t>
  </si>
  <si>
    <t>Distal Height C</t>
  </si>
  <si>
    <t>Distal Height Average</t>
  </si>
  <si>
    <t xml:space="preserve">Proximal Height A </t>
  </si>
  <si>
    <t>Proximal Height B</t>
  </si>
  <si>
    <t>Proximal Height C</t>
  </si>
  <si>
    <t>Proximal Height Average</t>
  </si>
  <si>
    <t xml:space="preserve">Proximal Width A </t>
  </si>
  <si>
    <t>Proximal Width B</t>
  </si>
  <si>
    <t>Proximal Width C</t>
  </si>
  <si>
    <t>Proximal Width Average</t>
  </si>
  <si>
    <t>Total Length A (&lt;110.0mm)</t>
  </si>
  <si>
    <t>Total Length B (&lt;110.0mm)</t>
  </si>
  <si>
    <t>Total Length C (&lt;110.0mm)</t>
  </si>
  <si>
    <t>Total Length Average (&lt;110.0mm)</t>
  </si>
  <si>
    <t>Distal Width A (&lt;36.0mm)</t>
  </si>
  <si>
    <t>Distal Width B (&lt;36.0mm)</t>
  </si>
  <si>
    <t>Distal Width C (&lt;36.0mm)</t>
  </si>
  <si>
    <t>Distal Width Average (&lt;36.0mm)</t>
  </si>
  <si>
    <t>Distal Height A (&lt;23.0mm)</t>
  </si>
  <si>
    <t>Distal Height  B (&lt;23.0mm)</t>
  </si>
  <si>
    <t>Distal Height C (&lt;23.0mm)</t>
  </si>
  <si>
    <t>Distal Height Average (&lt;23.0mm)</t>
  </si>
  <si>
    <t>Proximal Height A (&lt;23.5mm)</t>
  </si>
  <si>
    <t>Proximal Height B (23.5mm)</t>
  </si>
  <si>
    <t>Proximal Height C (23.5mm)</t>
  </si>
  <si>
    <t>Proximal Height Average (23.5mm)</t>
  </si>
  <si>
    <t>Proximal Width A (&lt;19.0mm)</t>
  </si>
  <si>
    <t>Proximal Width B (&lt;19.0mm)</t>
  </si>
  <si>
    <t>Proximal Width C (&lt;19.0mm)</t>
  </si>
  <si>
    <t>Proximal Width Average (&lt;19.0mm)</t>
  </si>
  <si>
    <t>Complete</t>
  </si>
  <si>
    <t/>
  </si>
  <si>
    <t>Unknown</t>
  </si>
  <si>
    <t>0.93 -2.56</t>
  </si>
  <si>
    <t>1.06 - 2.25</t>
  </si>
  <si>
    <t>1.07 - 2.28</t>
  </si>
  <si>
    <t>1.05 - 2.27</t>
  </si>
  <si>
    <t>11.05 - 30.76</t>
  </si>
  <si>
    <t>12.73 - 26.99</t>
  </si>
  <si>
    <t>12.92 - 27.34</t>
  </si>
  <si>
    <t>12.60 - 27.24</t>
  </si>
  <si>
    <t>Proximal + Shaft</t>
  </si>
  <si>
    <t>N/A</t>
  </si>
  <si>
    <t>1.07 - 143</t>
  </si>
  <si>
    <t>1.05 - 1.24</t>
  </si>
  <si>
    <t>1.02 - 1.38</t>
  </si>
  <si>
    <t>1.02 - 1.34</t>
  </si>
  <si>
    <t>12.87 - 17.13</t>
  </si>
  <si>
    <t>12.6 - 14.82</t>
  </si>
  <si>
    <t>12.26 - 16.52</t>
  </si>
  <si>
    <t>12.26 - 16.13</t>
  </si>
  <si>
    <t>Shaft</t>
  </si>
  <si>
    <t>Partial Distal Epiphysis</t>
  </si>
  <si>
    <t>Proximal</t>
  </si>
  <si>
    <t>cutmarks</t>
  </si>
  <si>
    <t>1.02 - 3.28</t>
  </si>
  <si>
    <t>1.03 - 2.63</t>
  </si>
  <si>
    <t>0.98 - 3.4</t>
  </si>
  <si>
    <t>1.01 - 2.75</t>
  </si>
  <si>
    <t>12.29 - 39.32</t>
  </si>
  <si>
    <t>12.35 - 31.57</t>
  </si>
  <si>
    <t>11.77 - 40.92</t>
  </si>
  <si>
    <t>12.14 - 32.96</t>
  </si>
  <si>
    <t>Unknown Juvinile</t>
  </si>
  <si>
    <t>(-0.001)</t>
  </si>
  <si>
    <t>(-0.02)</t>
  </si>
  <si>
    <t>(-0.01)</t>
  </si>
  <si>
    <t>(-0.23)</t>
  </si>
  <si>
    <t>cutmarks; gnawed; broken proximal end; skeptical about measurements taken</t>
  </si>
  <si>
    <t xml:space="preserve">                                                                  </t>
  </si>
  <si>
    <t>Total Length Strd Dev (&lt;110.0mm)</t>
  </si>
  <si>
    <t>Distal Width Strd Dev(&lt;36.0mm)</t>
  </si>
  <si>
    <t>Distal Height Strd Dev (&lt;23.0mm)</t>
  </si>
  <si>
    <t>Proximal Height Strd Dev (23.5mm)</t>
  </si>
  <si>
    <t>Proximal Width Strd Dev (&lt;19.0mm)</t>
  </si>
  <si>
    <t>Male Radius</t>
  </si>
  <si>
    <t>Total Length Std Dev</t>
  </si>
  <si>
    <t>Distal Width Std Dev</t>
  </si>
  <si>
    <t>Distal Height Std Dev</t>
  </si>
  <si>
    <t>Proximal Height Std Dev</t>
  </si>
  <si>
    <t>Proximal Width Std Dev</t>
  </si>
  <si>
    <t>Total Length (Yr) (&lt;110.0mm)</t>
  </si>
  <si>
    <t>Total Length (Mo) (&lt;110.0mm)</t>
  </si>
  <si>
    <t>Distal Width (Yr) (&lt;36.0mm)</t>
  </si>
  <si>
    <t>Distal Width (Mo) (&lt;36.0mm)</t>
  </si>
  <si>
    <t>Distal Height (Yr) (&lt;23.0mm)</t>
  </si>
  <si>
    <t>Distal Height (Mo) (&lt;23.0mm)</t>
  </si>
  <si>
    <t>Proximal Height (Yr) (23.5mm)</t>
  </si>
  <si>
    <t>Proximal Height (Mo) (23.5mm)</t>
  </si>
  <si>
    <t>Proximal Width (Yr) (&lt;19.0mm)</t>
  </si>
  <si>
    <t>Proximal Width (Mo) (&lt;19.0mm)</t>
  </si>
  <si>
    <t>Fused</t>
  </si>
  <si>
    <t>unfused</t>
  </si>
  <si>
    <t>Total Length (Yr)</t>
  </si>
  <si>
    <t>Total Length (Mo)</t>
  </si>
  <si>
    <t>Distal Width (Yr)</t>
  </si>
  <si>
    <t>Distal Width (Mo)</t>
  </si>
  <si>
    <t>Distal Height (Yr)</t>
  </si>
  <si>
    <t>Distal Height (Mo)</t>
  </si>
  <si>
    <t>Proximal Height (Yr)</t>
  </si>
  <si>
    <t>Proximal Height (Mo)</t>
  </si>
  <si>
    <t>Proximal Width (Yr)</t>
  </si>
  <si>
    <t>Proximal Width (Mo)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</si>
</sst>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sz val="12"/>
      <name val="Calibri"/>
      <scheme val="minor"/>
    </font>
    <font>
      <u/>
      <sz val="12"/>
      <color theme="11"/>
      <name val="Calibri"/>
      <family val="2"/>
      <scheme val="minor"/>
    </font>
    <font>
      <b/>
      <sz val="10"/>
      <color rgb="FF000000"/>
      <name val="Arial"/>
    </font>
    <font>
      <b/>
      <sz val="12"/>
      <name val="Calibri"/>
      <scheme val="minor"/>
    </font>
    <font>
      <sz val="10"/>
      <color rgb="FF000000"/>
      <name val="Arial"/>
    </font>
    <font>
      <u/>
      <sz val="12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C0C0C0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95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0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0" fillId="3" borderId="0" xfId="0" applyFill="1"/>
    <xf numFmtId="0" fontId="4" fillId="3" borderId="9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wrapText="1"/>
    </xf>
    <xf numFmtId="0" fontId="4" fillId="3" borderId="10" xfId="0" applyFont="1" applyFill="1" applyBorder="1" applyAlignment="1">
      <alignment vertical="center" wrapText="1"/>
    </xf>
    <xf numFmtId="0" fontId="0" fillId="3" borderId="8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5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right" vertical="center" wrapText="1"/>
    </xf>
    <xf numFmtId="0" fontId="0" fillId="2" borderId="9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2" borderId="10" xfId="0" applyFill="1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8" xfId="0" applyBorder="1" applyAlignment="1">
      <alignment wrapText="1"/>
    </xf>
    <xf numFmtId="0" fontId="0" fillId="2" borderId="0" xfId="0" applyFill="1"/>
    <xf numFmtId="164" fontId="4" fillId="3" borderId="7" xfId="0" applyNumberFormat="1" applyFont="1" applyFill="1" applyBorder="1" applyAlignment="1">
      <alignment horizontal="center" wrapText="1"/>
    </xf>
    <xf numFmtId="0" fontId="1" fillId="3" borderId="12" xfId="0" applyFont="1" applyFill="1" applyBorder="1" applyAlignment="1">
      <alignment wrapText="1"/>
    </xf>
    <xf numFmtId="0" fontId="4" fillId="5" borderId="1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0" fontId="5" fillId="6" borderId="1" xfId="0" applyFont="1" applyFill="1" applyBorder="1" applyAlignment="1" applyProtection="1">
      <alignment horizontal="right" vertical="center" wrapText="1"/>
    </xf>
    <xf numFmtId="0" fontId="5" fillId="6" borderId="1" xfId="0" applyFont="1" applyFill="1" applyBorder="1" applyAlignment="1" applyProtection="1">
      <alignment vertical="center" wrapText="1"/>
    </xf>
    <xf numFmtId="0" fontId="0" fillId="6" borderId="13" xfId="0" applyFill="1" applyBorder="1" applyAlignment="1">
      <alignment wrapText="1"/>
    </xf>
    <xf numFmtId="0" fontId="0" fillId="6" borderId="14" xfId="0" applyFill="1" applyBorder="1" applyAlignment="1">
      <alignment wrapText="1"/>
    </xf>
    <xf numFmtId="0" fontId="0" fillId="6" borderId="1" xfId="0" applyFill="1" applyBorder="1" applyAlignment="1">
      <alignment wrapText="1"/>
    </xf>
    <xf numFmtId="0" fontId="0" fillId="6" borderId="19" xfId="0" applyFill="1" applyBorder="1" applyAlignment="1">
      <alignment wrapText="1"/>
    </xf>
    <xf numFmtId="0" fontId="0" fillId="6" borderId="15" xfId="0" applyFill="1" applyBorder="1" applyAlignment="1">
      <alignment wrapText="1"/>
    </xf>
    <xf numFmtId="0" fontId="5" fillId="6" borderId="15" xfId="0" applyFont="1" applyFill="1" applyBorder="1" applyAlignment="1" applyProtection="1">
      <alignment vertical="center" wrapText="1"/>
    </xf>
    <xf numFmtId="0" fontId="0" fillId="6" borderId="8" xfId="0" applyFill="1" applyBorder="1" applyAlignment="1">
      <alignment wrapText="1"/>
    </xf>
    <xf numFmtId="164" fontId="4" fillId="3" borderId="6" xfId="0" applyNumberFormat="1" applyFont="1" applyFill="1" applyBorder="1" applyAlignment="1">
      <alignment horizontal="center" wrapText="1"/>
    </xf>
    <xf numFmtId="0" fontId="1" fillId="3" borderId="11" xfId="0" applyFont="1" applyFill="1" applyBorder="1" applyAlignment="1">
      <alignment wrapText="1"/>
    </xf>
    <xf numFmtId="0" fontId="3" fillId="4" borderId="1" xfId="0" applyFont="1" applyFill="1" applyBorder="1" applyAlignment="1" applyProtection="1">
      <alignment horizontal="center" vertical="center" wrapText="1"/>
    </xf>
    <xf numFmtId="0" fontId="0" fillId="3" borderId="1" xfId="0" applyFill="1" applyBorder="1" applyAlignment="1"/>
    <xf numFmtId="0" fontId="4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1" fillId="3" borderId="5" xfId="0" applyFont="1" applyFill="1" applyBorder="1" applyAlignment="1">
      <alignment wrapText="1"/>
    </xf>
    <xf numFmtId="164" fontId="4" fillId="3" borderId="7" xfId="0" applyNumberFormat="1" applyFont="1" applyFill="1" applyBorder="1" applyAlignment="1">
      <alignment horizontal="center" wrapText="1"/>
    </xf>
    <xf numFmtId="0" fontId="1" fillId="3" borderId="12" xfId="0" applyFont="1" applyFill="1" applyBorder="1" applyAlignment="1">
      <alignment wrapText="1"/>
    </xf>
    <xf numFmtId="0" fontId="4" fillId="4" borderId="5" xfId="0" applyFont="1" applyFill="1" applyBorder="1" applyAlignment="1" applyProtection="1">
      <alignment horizontal="center" vertical="center" wrapText="1"/>
    </xf>
    <xf numFmtId="0" fontId="1" fillId="3" borderId="10" xfId="0" applyFont="1" applyFill="1" applyBorder="1" applyAlignment="1">
      <alignment wrapText="1"/>
    </xf>
    <xf numFmtId="0" fontId="4" fillId="4" borderId="1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164" fontId="4" fillId="3" borderId="3" xfId="0" applyNumberFormat="1" applyFont="1" applyFill="1" applyBorder="1" applyAlignment="1">
      <alignment horizontal="center" wrapText="1"/>
    </xf>
    <xf numFmtId="164" fontId="4" fillId="3" borderId="2" xfId="0" applyNumberFormat="1" applyFont="1" applyFill="1" applyBorder="1" applyAlignment="1">
      <alignment horizontal="center" wrapText="1"/>
    </xf>
    <xf numFmtId="0" fontId="1" fillId="3" borderId="9" xfId="0" applyFont="1" applyFill="1" applyBorder="1" applyAlignment="1">
      <alignment wrapText="1"/>
    </xf>
    <xf numFmtId="0" fontId="4" fillId="3" borderId="16" xfId="0" applyFont="1" applyFill="1" applyBorder="1" applyAlignment="1">
      <alignment horizontal="center" wrapText="1"/>
    </xf>
    <xf numFmtId="0" fontId="4" fillId="3" borderId="17" xfId="0" applyFont="1" applyFill="1" applyBorder="1" applyAlignment="1">
      <alignment horizontal="center" wrapText="1"/>
    </xf>
    <xf numFmtId="0" fontId="4" fillId="3" borderId="18" xfId="0" applyFont="1" applyFill="1" applyBorder="1" applyAlignment="1">
      <alignment horizontal="center" wrapText="1"/>
    </xf>
    <xf numFmtId="0" fontId="5" fillId="2" borderId="1" xfId="0" applyFont="1" applyFill="1" applyBorder="1" applyAlignment="1" applyProtection="1">
      <alignment horizontal="right" vertical="center" wrapText="1"/>
    </xf>
    <xf numFmtId="0" fontId="5" fillId="2" borderId="1" xfId="0" applyFont="1" applyFill="1" applyBorder="1" applyAlignment="1" applyProtection="1">
      <alignment vertical="center" wrapText="1"/>
    </xf>
    <xf numFmtId="0" fontId="0" fillId="2" borderId="8" xfId="0" applyFill="1" applyBorder="1" applyAlignment="1">
      <alignment wrapText="1"/>
    </xf>
  </cellXfs>
  <cellStyles count="95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"/>
  <sheetViews>
    <sheetView workbookViewId="0">
      <selection sqref="A1:XFD1048576"/>
    </sheetView>
  </sheetViews>
  <sheetFormatPr baseColWidth="10" defaultRowHeight="15" x14ac:dyDescent="0"/>
  <cols>
    <col min="1" max="2" width="10.83203125" style="2"/>
    <col min="3" max="3" width="10.83203125" style="1"/>
    <col min="4" max="6" width="0" style="1" hidden="1" customWidth="1"/>
    <col min="7" max="10" width="10.83203125" style="1"/>
    <col min="11" max="13" width="0" style="1" hidden="1" customWidth="1"/>
    <col min="14" max="17" width="10.83203125" style="1"/>
    <col min="18" max="20" width="0" style="1" hidden="1" customWidth="1"/>
    <col min="21" max="24" width="10.83203125" style="1"/>
    <col min="25" max="27" width="0" style="1" hidden="1" customWidth="1"/>
    <col min="28" max="31" width="10.83203125" style="1"/>
    <col min="32" max="34" width="0" style="1" hidden="1" customWidth="1"/>
    <col min="35" max="16384" width="10.83203125" style="1"/>
  </cols>
  <sheetData>
    <row r="1" spans="1:48" s="3" customFormat="1" ht="15" customHeight="1">
      <c r="A1" s="38" t="s">
        <v>0</v>
      </c>
      <c r="B1" s="38" t="s">
        <v>1</v>
      </c>
      <c r="C1" s="38" t="s">
        <v>2</v>
      </c>
      <c r="D1" s="40" t="s">
        <v>4</v>
      </c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2"/>
      <c r="AI1" s="42"/>
      <c r="AJ1" s="42"/>
      <c r="AK1" s="42"/>
      <c r="AL1" s="43"/>
      <c r="AM1" s="36" t="s">
        <v>5</v>
      </c>
      <c r="AN1" s="44" t="s">
        <v>6</v>
      </c>
      <c r="AO1" s="44" t="s">
        <v>7</v>
      </c>
      <c r="AP1" s="44" t="s">
        <v>8</v>
      </c>
      <c r="AQ1" s="44" t="s">
        <v>9</v>
      </c>
      <c r="AR1" s="44" t="s">
        <v>10</v>
      </c>
      <c r="AS1" s="44" t="s">
        <v>11</v>
      </c>
      <c r="AT1" s="44" t="s">
        <v>12</v>
      </c>
      <c r="AU1" s="46" t="s">
        <v>13</v>
      </c>
    </row>
    <row r="2" spans="1:48" s="10" customFormat="1" ht="75">
      <c r="A2" s="39"/>
      <c r="B2" s="39"/>
      <c r="C2" s="39"/>
      <c r="D2" s="4" t="s">
        <v>34</v>
      </c>
      <c r="E2" s="5" t="s">
        <v>35</v>
      </c>
      <c r="F2" s="5" t="s">
        <v>36</v>
      </c>
      <c r="G2" s="5" t="s">
        <v>37</v>
      </c>
      <c r="H2" s="5" t="s">
        <v>94</v>
      </c>
      <c r="I2" s="5" t="s">
        <v>105</v>
      </c>
      <c r="J2" s="5" t="s">
        <v>106</v>
      </c>
      <c r="K2" s="5" t="s">
        <v>38</v>
      </c>
      <c r="L2" s="5" t="s">
        <v>39</v>
      </c>
      <c r="M2" s="5" t="s">
        <v>40</v>
      </c>
      <c r="N2" s="5" t="s">
        <v>41</v>
      </c>
      <c r="O2" s="5" t="s">
        <v>95</v>
      </c>
      <c r="P2" s="5" t="s">
        <v>107</v>
      </c>
      <c r="Q2" s="5" t="s">
        <v>108</v>
      </c>
      <c r="R2" s="5" t="s">
        <v>42</v>
      </c>
      <c r="S2" s="5" t="s">
        <v>43</v>
      </c>
      <c r="T2" s="5" t="s">
        <v>44</v>
      </c>
      <c r="U2" s="5" t="s">
        <v>45</v>
      </c>
      <c r="V2" s="5" t="s">
        <v>96</v>
      </c>
      <c r="W2" s="5" t="s">
        <v>109</v>
      </c>
      <c r="X2" s="5" t="s">
        <v>110</v>
      </c>
      <c r="Y2" s="5" t="s">
        <v>46</v>
      </c>
      <c r="Z2" s="5" t="s">
        <v>47</v>
      </c>
      <c r="AA2" s="5" t="s">
        <v>48</v>
      </c>
      <c r="AB2" s="5" t="s">
        <v>49</v>
      </c>
      <c r="AC2" s="5" t="s">
        <v>97</v>
      </c>
      <c r="AD2" s="5" t="s">
        <v>111</v>
      </c>
      <c r="AE2" s="5" t="s">
        <v>112</v>
      </c>
      <c r="AF2" s="5" t="s">
        <v>50</v>
      </c>
      <c r="AG2" s="5" t="s">
        <v>51</v>
      </c>
      <c r="AH2" s="5" t="s">
        <v>52</v>
      </c>
      <c r="AI2" s="5" t="s">
        <v>53</v>
      </c>
      <c r="AJ2" s="5" t="s">
        <v>98</v>
      </c>
      <c r="AK2" s="5" t="s">
        <v>113</v>
      </c>
      <c r="AL2" s="5" t="s">
        <v>114</v>
      </c>
      <c r="AM2" s="37"/>
      <c r="AN2" s="45"/>
      <c r="AO2" s="45"/>
      <c r="AP2" s="45"/>
      <c r="AQ2" s="45"/>
      <c r="AR2" s="45"/>
      <c r="AS2" s="45"/>
      <c r="AT2" s="45"/>
      <c r="AU2" s="47"/>
      <c r="AV2" s="9"/>
    </row>
    <row r="3" spans="1:48" s="31" customFormat="1" ht="109" thickBot="1">
      <c r="A3" s="27">
        <v>8329</v>
      </c>
      <c r="B3" s="28" t="s">
        <v>65</v>
      </c>
      <c r="C3" s="28" t="s">
        <v>87</v>
      </c>
      <c r="D3" s="29" t="s">
        <v>66</v>
      </c>
      <c r="E3" s="30" t="s">
        <v>66</v>
      </c>
      <c r="F3" s="30" t="s">
        <v>66</v>
      </c>
      <c r="G3" s="31" t="e">
        <f>AVERAGE(D3:F3)</f>
        <v>#DIV/0!</v>
      </c>
      <c r="H3" s="32" t="e">
        <f>STDEV(D3:F3)</f>
        <v>#DIV/0!</v>
      </c>
      <c r="I3" s="32"/>
      <c r="J3" s="32"/>
      <c r="K3" s="30" t="s">
        <v>66</v>
      </c>
      <c r="L3" s="30" t="s">
        <v>66</v>
      </c>
      <c r="M3" s="30" t="s">
        <v>66</v>
      </c>
      <c r="N3" s="31" t="e">
        <f>AVERAGE(K3:M3)</f>
        <v>#DIV/0!</v>
      </c>
      <c r="O3" s="32" t="e">
        <f>STDEV(K3:M3)</f>
        <v>#DIV/0!</v>
      </c>
      <c r="P3" s="32"/>
      <c r="Q3" s="32"/>
      <c r="R3" s="30" t="s">
        <v>66</v>
      </c>
      <c r="S3" s="30" t="s">
        <v>66</v>
      </c>
      <c r="T3" s="30" t="s">
        <v>66</v>
      </c>
      <c r="U3" s="31" t="e">
        <f>AVERAGE(R3:T3)</f>
        <v>#DIV/0!</v>
      </c>
      <c r="V3" s="32" t="e">
        <f>STDEV(R3:T3)</f>
        <v>#DIV/0!</v>
      </c>
      <c r="W3" s="32"/>
      <c r="X3" s="32"/>
      <c r="Y3" s="30">
        <v>13.38</v>
      </c>
      <c r="Z3" s="30">
        <v>12.63</v>
      </c>
      <c r="AA3" s="30">
        <v>12.43</v>
      </c>
      <c r="AB3" s="31">
        <f>AVERAGE(Y3:AA3)</f>
        <v>12.813333333333333</v>
      </c>
      <c r="AC3" s="32">
        <f>STDEV(Y3:AA3)</f>
        <v>0.50083264004389105</v>
      </c>
      <c r="AD3" s="32">
        <v>0.02</v>
      </c>
      <c r="AE3" s="32">
        <v>0.2</v>
      </c>
      <c r="AF3" s="30" t="s">
        <v>66</v>
      </c>
      <c r="AG3" s="30" t="s">
        <v>66</v>
      </c>
      <c r="AH3" s="33" t="s">
        <v>66</v>
      </c>
      <c r="AI3" s="31" t="e">
        <f>AVERAGE(AF3:AH3)</f>
        <v>#DIV/0!</v>
      </c>
      <c r="AJ3" s="31" t="e">
        <f>STDEV(AF3:AH3)</f>
        <v>#DIV/0!</v>
      </c>
      <c r="AM3" s="29">
        <v>7.0000000000000007E-2</v>
      </c>
      <c r="AN3" s="30" t="s">
        <v>88</v>
      </c>
      <c r="AO3" s="30" t="s">
        <v>89</v>
      </c>
      <c r="AP3" s="30">
        <v>0.02</v>
      </c>
      <c r="AQ3" s="30">
        <v>0.9</v>
      </c>
      <c r="AR3" s="30" t="s">
        <v>90</v>
      </c>
      <c r="AS3" s="30" t="s">
        <v>91</v>
      </c>
      <c r="AT3" s="31">
        <v>0.2</v>
      </c>
      <c r="AU3" s="34" t="s">
        <v>92</v>
      </c>
      <c r="AV3" s="35"/>
    </row>
  </sheetData>
  <mergeCells count="13">
    <mergeCell ref="AT1:AT2"/>
    <mergeCell ref="AU1:AU2"/>
    <mergeCell ref="AN1:AN2"/>
    <mergeCell ref="AO1:AO2"/>
    <mergeCell ref="AP1:AP2"/>
    <mergeCell ref="AQ1:AQ2"/>
    <mergeCell ref="AR1:AR2"/>
    <mergeCell ref="AS1:AS2"/>
    <mergeCell ref="AM1:AM2"/>
    <mergeCell ref="A1:A2"/>
    <mergeCell ref="B1:B2"/>
    <mergeCell ref="C1:C2"/>
    <mergeCell ref="D1:AL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E3" sqref="E3"/>
    </sheetView>
  </sheetViews>
  <sheetFormatPr baseColWidth="10" defaultRowHeight="15" x14ac:dyDescent="0"/>
  <cols>
    <col min="1" max="16384" width="10.83203125" style="1"/>
  </cols>
  <sheetData>
    <row r="1" spans="1:3" ht="60">
      <c r="A1" s="5" t="s">
        <v>105</v>
      </c>
      <c r="B1" s="32">
        <v>999</v>
      </c>
      <c r="C1" s="27">
        <v>8329</v>
      </c>
    </row>
    <row r="2" spans="1:3" ht="45">
      <c r="A2" s="5" t="s">
        <v>107</v>
      </c>
      <c r="B2" s="32">
        <v>999</v>
      </c>
      <c r="C2" s="27">
        <v>8329</v>
      </c>
    </row>
    <row r="3" spans="1:3" ht="45">
      <c r="A3" s="5" t="s">
        <v>109</v>
      </c>
      <c r="B3" s="32">
        <v>999</v>
      </c>
      <c r="C3" s="27">
        <v>8329</v>
      </c>
    </row>
    <row r="4" spans="1:3" ht="45">
      <c r="A4" s="5" t="s">
        <v>111</v>
      </c>
      <c r="B4" s="32">
        <v>0.02</v>
      </c>
      <c r="C4" s="27">
        <v>8329</v>
      </c>
    </row>
    <row r="5" spans="1:3" ht="45">
      <c r="A5" s="5" t="s">
        <v>113</v>
      </c>
      <c r="B5" s="31">
        <v>999</v>
      </c>
      <c r="C5" s="27">
        <v>8329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5"/>
  <sheetViews>
    <sheetView topLeftCell="AD1" workbookViewId="0">
      <selection activeCell="AM5" sqref="A1:AM5"/>
    </sheetView>
  </sheetViews>
  <sheetFormatPr baseColWidth="10" defaultRowHeight="15" x14ac:dyDescent="0"/>
  <cols>
    <col min="9" max="9" width="11.83203125" bestFit="1" customWidth="1"/>
    <col min="10" max="11" width="11.83203125" customWidth="1"/>
    <col min="16" max="16" width="11.83203125" bestFit="1" customWidth="1"/>
    <col min="17" max="18" width="11.83203125" customWidth="1"/>
    <col min="23" max="23" width="11.83203125" bestFit="1" customWidth="1"/>
    <col min="24" max="25" width="11.83203125" customWidth="1"/>
    <col min="30" max="30" width="11.83203125" bestFit="1" customWidth="1"/>
    <col min="31" max="32" width="11.83203125" customWidth="1"/>
  </cols>
  <sheetData>
    <row r="1" spans="1:49" s="3" customFormat="1" ht="15" customHeight="1">
      <c r="A1" s="38" t="s">
        <v>0</v>
      </c>
      <c r="B1" s="38" t="s">
        <v>1</v>
      </c>
      <c r="C1" s="38" t="s">
        <v>2</v>
      </c>
      <c r="D1" s="38" t="s">
        <v>115</v>
      </c>
      <c r="E1" s="40" t="s">
        <v>99</v>
      </c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2"/>
      <c r="AJ1" s="42"/>
      <c r="AK1" s="42"/>
      <c r="AL1" s="42"/>
      <c r="AM1" s="43"/>
      <c r="AN1" s="36" t="s">
        <v>5</v>
      </c>
      <c r="AO1" s="44" t="s">
        <v>6</v>
      </c>
      <c r="AP1" s="44" t="s">
        <v>7</v>
      </c>
      <c r="AQ1" s="44" t="s">
        <v>8</v>
      </c>
      <c r="AR1" s="44" t="s">
        <v>9</v>
      </c>
      <c r="AS1" s="44" t="s">
        <v>10</v>
      </c>
      <c r="AT1" s="44" t="s">
        <v>11</v>
      </c>
      <c r="AU1" s="44" t="s">
        <v>12</v>
      </c>
      <c r="AV1" s="46" t="s">
        <v>13</v>
      </c>
    </row>
    <row r="2" spans="1:49" s="10" customFormat="1" ht="45">
      <c r="A2" s="39"/>
      <c r="B2" s="39"/>
      <c r="C2" s="39"/>
      <c r="D2" s="39"/>
      <c r="E2" s="4" t="s">
        <v>14</v>
      </c>
      <c r="F2" s="5" t="s">
        <v>15</v>
      </c>
      <c r="G2" s="5" t="s">
        <v>16</v>
      </c>
      <c r="H2" s="5" t="s">
        <v>17</v>
      </c>
      <c r="I2" s="5" t="s">
        <v>100</v>
      </c>
      <c r="J2" s="5" t="s">
        <v>117</v>
      </c>
      <c r="K2" s="5" t="s">
        <v>118</v>
      </c>
      <c r="L2" s="5" t="s">
        <v>18</v>
      </c>
      <c r="M2" s="5" t="s">
        <v>19</v>
      </c>
      <c r="N2" s="5" t="s">
        <v>20</v>
      </c>
      <c r="O2" s="5" t="s">
        <v>21</v>
      </c>
      <c r="P2" s="5" t="s">
        <v>101</v>
      </c>
      <c r="Q2" s="5" t="s">
        <v>119</v>
      </c>
      <c r="R2" s="5" t="s">
        <v>120</v>
      </c>
      <c r="S2" s="5" t="s">
        <v>22</v>
      </c>
      <c r="T2" s="5" t="s">
        <v>23</v>
      </c>
      <c r="U2" s="5" t="s">
        <v>24</v>
      </c>
      <c r="V2" s="5" t="s">
        <v>25</v>
      </c>
      <c r="W2" s="5" t="s">
        <v>102</v>
      </c>
      <c r="X2" s="5" t="s">
        <v>121</v>
      </c>
      <c r="Y2" s="5" t="s">
        <v>122</v>
      </c>
      <c r="Z2" s="5" t="s">
        <v>26</v>
      </c>
      <c r="AA2" s="5" t="s">
        <v>27</v>
      </c>
      <c r="AB2" s="5" t="s">
        <v>28</v>
      </c>
      <c r="AC2" s="5" t="s">
        <v>29</v>
      </c>
      <c r="AD2" s="5" t="s">
        <v>103</v>
      </c>
      <c r="AE2" s="5" t="s">
        <v>123</v>
      </c>
      <c r="AF2" s="5" t="s">
        <v>124</v>
      </c>
      <c r="AG2" s="5" t="s">
        <v>30</v>
      </c>
      <c r="AH2" s="5" t="s">
        <v>31</v>
      </c>
      <c r="AI2" s="23" t="s">
        <v>32</v>
      </c>
      <c r="AJ2" s="23" t="s">
        <v>33</v>
      </c>
      <c r="AK2" s="23" t="s">
        <v>104</v>
      </c>
      <c r="AL2" s="23" t="s">
        <v>125</v>
      </c>
      <c r="AM2" s="23" t="s">
        <v>126</v>
      </c>
      <c r="AN2" s="37"/>
      <c r="AO2" s="45"/>
      <c r="AP2" s="45"/>
      <c r="AQ2" s="45"/>
      <c r="AR2" s="45"/>
      <c r="AS2" s="45"/>
      <c r="AT2" s="45"/>
      <c r="AU2" s="45"/>
      <c r="AV2" s="47"/>
      <c r="AW2" s="9"/>
    </row>
    <row r="3" spans="1:49" s="15" customFormat="1" ht="30">
      <c r="A3" s="12">
        <v>7146</v>
      </c>
      <c r="B3" s="11" t="s">
        <v>54</v>
      </c>
      <c r="C3" s="11" t="s">
        <v>56</v>
      </c>
      <c r="D3" s="15" t="s">
        <v>116</v>
      </c>
      <c r="E3" s="13">
        <v>93.8</v>
      </c>
      <c r="F3" s="14">
        <v>93.43</v>
      </c>
      <c r="G3" s="14">
        <v>93.77</v>
      </c>
      <c r="H3" s="14">
        <f>AVERAGE(E3:G3)</f>
        <v>93.666666666666671</v>
      </c>
      <c r="I3" s="14">
        <f>STDEV(E3:G3)</f>
        <v>0.20550750189063885</v>
      </c>
      <c r="J3" s="14">
        <v>2.27</v>
      </c>
      <c r="K3" s="14">
        <v>27.24</v>
      </c>
      <c r="L3" s="15">
        <v>33.65</v>
      </c>
      <c r="M3" s="15">
        <v>29.79</v>
      </c>
      <c r="N3" s="15">
        <v>32.74</v>
      </c>
      <c r="O3" s="14">
        <f>AVERAGE(L3:N3)</f>
        <v>32.06</v>
      </c>
      <c r="P3" s="14">
        <f>STDEV(L3:N3)</f>
        <v>2.0178453855536111</v>
      </c>
      <c r="Q3" s="14">
        <v>2.0699999999999998</v>
      </c>
      <c r="R3" s="14">
        <v>24.87</v>
      </c>
      <c r="S3" s="14">
        <v>17.72</v>
      </c>
      <c r="T3" s="14">
        <v>17.8</v>
      </c>
      <c r="U3" s="14">
        <v>17.850000000000001</v>
      </c>
      <c r="V3" s="14">
        <f>AVERAGE(S3:U3)</f>
        <v>17.79</v>
      </c>
      <c r="W3" s="14">
        <f>STDEV(S3:U3)</f>
        <v>6.557438524302131E-2</v>
      </c>
      <c r="X3" s="14">
        <v>1.06</v>
      </c>
      <c r="Y3" s="14">
        <v>12.7</v>
      </c>
      <c r="Z3" s="15">
        <v>19.04</v>
      </c>
      <c r="AA3" s="15">
        <v>19.82</v>
      </c>
      <c r="AB3" s="15">
        <v>19.78</v>
      </c>
      <c r="AC3" s="14">
        <f>AVERAGE(Z3:AB3)</f>
        <v>19.546666666666667</v>
      </c>
      <c r="AD3" s="14">
        <f>STDEV(Z3:AB3)</f>
        <v>0.4392417709341111</v>
      </c>
      <c r="AE3" s="14">
        <v>1.05</v>
      </c>
      <c r="AF3" s="14">
        <v>12.6</v>
      </c>
      <c r="AG3" s="14">
        <v>16.88</v>
      </c>
      <c r="AH3" s="14">
        <v>16.940000000000001</v>
      </c>
      <c r="AI3" s="16">
        <v>16.86</v>
      </c>
      <c r="AJ3" s="14">
        <f>AVERAGE(AG3:AI3)</f>
        <v>16.893333333333334</v>
      </c>
      <c r="AK3" s="15">
        <f>STDEV(AG3:AI3)</f>
        <v>4.1633319989323757E-2</v>
      </c>
      <c r="AL3" s="15">
        <v>1.32</v>
      </c>
      <c r="AM3" s="15">
        <v>15.8</v>
      </c>
      <c r="AN3" s="17" t="s">
        <v>57</v>
      </c>
      <c r="AO3" s="15" t="s">
        <v>58</v>
      </c>
      <c r="AP3" s="15" t="s">
        <v>59</v>
      </c>
      <c r="AQ3" s="15" t="s">
        <v>60</v>
      </c>
      <c r="AR3" s="15" t="s">
        <v>61</v>
      </c>
      <c r="AS3" s="15" t="s">
        <v>62</v>
      </c>
      <c r="AT3" s="15" t="s">
        <v>63</v>
      </c>
      <c r="AU3" s="15" t="s">
        <v>64</v>
      </c>
      <c r="AV3" s="18"/>
      <c r="AW3" s="19"/>
    </row>
    <row r="4" spans="1:49" s="15" customFormat="1" ht="30">
      <c r="A4" s="12">
        <v>7164</v>
      </c>
      <c r="B4" s="11" t="s">
        <v>65</v>
      </c>
      <c r="C4" s="11" t="s">
        <v>56</v>
      </c>
      <c r="D4" s="15" t="s">
        <v>116</v>
      </c>
      <c r="E4" s="13" t="s">
        <v>66</v>
      </c>
      <c r="F4" s="14" t="s">
        <v>66</v>
      </c>
      <c r="G4" s="14" t="s">
        <v>66</v>
      </c>
      <c r="H4" s="14" t="e">
        <f>AVERAGE(E4:G4)</f>
        <v>#DIV/0!</v>
      </c>
      <c r="I4" s="14" t="e">
        <f t="shared" ref="I4:I5" si="0">STDEV(E4:G4)</f>
        <v>#DIV/0!</v>
      </c>
      <c r="J4" s="14"/>
      <c r="K4" s="14"/>
      <c r="L4" s="15" t="s">
        <v>66</v>
      </c>
      <c r="M4" s="15" t="s">
        <v>66</v>
      </c>
      <c r="N4" s="15" t="s">
        <v>66</v>
      </c>
      <c r="O4" s="14" t="e">
        <f>AVERAGE(L4:N4)</f>
        <v>#DIV/0!</v>
      </c>
      <c r="P4" s="14" t="e">
        <f t="shared" ref="P4:P5" si="1">STDEV(L4:N4)</f>
        <v>#DIV/0!</v>
      </c>
      <c r="Q4" s="14"/>
      <c r="R4" s="14"/>
      <c r="S4" s="14" t="s">
        <v>66</v>
      </c>
      <c r="T4" s="14" t="s">
        <v>66</v>
      </c>
      <c r="U4" s="14" t="s">
        <v>66</v>
      </c>
      <c r="V4" s="14" t="e">
        <f>AVERAGE(S4:U4)</f>
        <v>#DIV/0!</v>
      </c>
      <c r="W4" s="14" t="e">
        <f t="shared" ref="W4:W5" si="2">STDEV(S4:U4)</f>
        <v>#DIV/0!</v>
      </c>
      <c r="X4" s="14"/>
      <c r="Y4" s="14"/>
      <c r="Z4" s="15">
        <v>20.89</v>
      </c>
      <c r="AA4" s="15">
        <v>20.23</v>
      </c>
      <c r="AB4" s="15">
        <v>20.72</v>
      </c>
      <c r="AC4" s="14">
        <f>AVERAGE(Z4:AB4)</f>
        <v>20.613333333333333</v>
      </c>
      <c r="AD4" s="14">
        <f t="shared" ref="AD4:AD5" si="3">STDEV(Z4:AB4)</f>
        <v>0.34268547289509255</v>
      </c>
      <c r="AE4" s="14">
        <v>1.82</v>
      </c>
      <c r="AF4" s="14">
        <v>21.83</v>
      </c>
      <c r="AG4" s="14">
        <v>16.260000000000002</v>
      </c>
      <c r="AH4" s="14">
        <v>16.2</v>
      </c>
      <c r="AI4" s="16">
        <v>16.12</v>
      </c>
      <c r="AJ4" s="14">
        <f>AVERAGE(AG4:AI4)</f>
        <v>16.193333333333332</v>
      </c>
      <c r="AK4" s="15">
        <f>STDEV(AG4:AI4)</f>
        <v>7.0237691685685111E-2</v>
      </c>
      <c r="AL4" s="15">
        <v>1.42</v>
      </c>
      <c r="AM4" s="15">
        <v>17.02</v>
      </c>
      <c r="AN4" s="17" t="s">
        <v>67</v>
      </c>
      <c r="AO4" s="15" t="s">
        <v>68</v>
      </c>
      <c r="AP4" s="15" t="s">
        <v>69</v>
      </c>
      <c r="AQ4" s="15" t="s">
        <v>70</v>
      </c>
      <c r="AR4" s="15" t="s">
        <v>71</v>
      </c>
      <c r="AS4" s="15" t="s">
        <v>72</v>
      </c>
      <c r="AT4" s="15" t="s">
        <v>73</v>
      </c>
      <c r="AU4" s="15" t="s">
        <v>74</v>
      </c>
      <c r="AV4" s="18"/>
      <c r="AW4" s="19"/>
    </row>
    <row r="5" spans="1:49" s="14" customFormat="1" ht="30">
      <c r="A5" s="57">
        <v>8120</v>
      </c>
      <c r="B5" s="58" t="s">
        <v>54</v>
      </c>
      <c r="C5" s="58" t="s">
        <v>55</v>
      </c>
      <c r="D5" s="14" t="s">
        <v>116</v>
      </c>
      <c r="E5" s="13">
        <v>97.23</v>
      </c>
      <c r="F5" s="14">
        <v>97.76</v>
      </c>
      <c r="G5" s="14">
        <v>97.57</v>
      </c>
      <c r="H5" s="14">
        <f>AVERAGE(E5:G5)</f>
        <v>97.52</v>
      </c>
      <c r="I5" s="14">
        <f t="shared" si="0"/>
        <v>0.26851443164195055</v>
      </c>
      <c r="J5" s="14">
        <v>2.61</v>
      </c>
      <c r="K5" s="14">
        <v>31.31</v>
      </c>
      <c r="L5" s="14">
        <v>35.75</v>
      </c>
      <c r="M5" s="14">
        <v>30.76</v>
      </c>
      <c r="N5" s="14">
        <v>36.119999999999997</v>
      </c>
      <c r="O5" s="14">
        <f>AVERAGE(L5:N5)</f>
        <v>34.21</v>
      </c>
      <c r="P5" s="14">
        <f t="shared" si="1"/>
        <v>2.9935096458839063</v>
      </c>
      <c r="Q5" s="14">
        <v>2.75</v>
      </c>
      <c r="R5" s="14">
        <v>32.96</v>
      </c>
      <c r="S5" s="14">
        <v>17.98</v>
      </c>
      <c r="T5" s="14">
        <v>17.79</v>
      </c>
      <c r="U5" s="14">
        <v>17.89</v>
      </c>
      <c r="V5" s="14">
        <f>AVERAGE(S5:U5)</f>
        <v>17.886666666666667</v>
      </c>
      <c r="W5" s="14">
        <f t="shared" si="2"/>
        <v>9.5043849529222332E-2</v>
      </c>
      <c r="X5" s="14">
        <v>1.0900000000000001</v>
      </c>
      <c r="Y5" s="14">
        <v>13.08</v>
      </c>
      <c r="Z5" s="14">
        <v>19.45</v>
      </c>
      <c r="AA5" s="14">
        <v>19.47</v>
      </c>
      <c r="AB5" s="14">
        <v>19.28</v>
      </c>
      <c r="AC5" s="14">
        <f>AVERAGE(Z5:AB5)</f>
        <v>19.400000000000002</v>
      </c>
      <c r="AD5" s="14">
        <f t="shared" si="3"/>
        <v>0.1044030650891043</v>
      </c>
      <c r="AE5" s="14">
        <v>1.01</v>
      </c>
      <c r="AF5" s="14">
        <v>12.14</v>
      </c>
      <c r="AG5" s="14">
        <v>16.64</v>
      </c>
      <c r="AH5" s="14">
        <v>16.510000000000002</v>
      </c>
      <c r="AI5" s="16">
        <v>16.329999999999998</v>
      </c>
      <c r="AJ5" s="14">
        <f>AVERAGE(AG5:AI5)</f>
        <v>16.493333333333336</v>
      </c>
      <c r="AK5" s="14">
        <f>STDEV(AG5:AI5)</f>
        <v>0.15567059238447614</v>
      </c>
      <c r="AL5" s="14">
        <v>1.1599999999999999</v>
      </c>
      <c r="AM5" s="14">
        <v>13.9</v>
      </c>
      <c r="AN5" s="13" t="s">
        <v>79</v>
      </c>
      <c r="AO5" s="14" t="s">
        <v>80</v>
      </c>
      <c r="AP5" s="14" t="s">
        <v>81</v>
      </c>
      <c r="AQ5" s="14" t="s">
        <v>82</v>
      </c>
      <c r="AR5" s="14" t="s">
        <v>83</v>
      </c>
      <c r="AS5" s="14" t="s">
        <v>84</v>
      </c>
      <c r="AT5" s="14" t="s">
        <v>85</v>
      </c>
      <c r="AU5" s="14" t="s">
        <v>86</v>
      </c>
      <c r="AV5" s="16"/>
      <c r="AW5" s="59"/>
    </row>
  </sheetData>
  <mergeCells count="14">
    <mergeCell ref="AU1:AU2"/>
    <mergeCell ref="AV1:AV2"/>
    <mergeCell ref="AO1:AO2"/>
    <mergeCell ref="AP1:AP2"/>
    <mergeCell ref="AQ1:AQ2"/>
    <mergeCell ref="AR1:AR2"/>
    <mergeCell ref="AS1:AS2"/>
    <mergeCell ref="AT1:AT2"/>
    <mergeCell ref="AN1:AN2"/>
    <mergeCell ref="A1:A2"/>
    <mergeCell ref="B1:B2"/>
    <mergeCell ref="C1:C2"/>
    <mergeCell ref="E1:AM1"/>
    <mergeCell ref="D1:D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G8" sqref="G8"/>
    </sheetView>
  </sheetViews>
  <sheetFormatPr baseColWidth="10" defaultRowHeight="15" x14ac:dyDescent="0"/>
  <sheetData>
    <row r="1" spans="1:3" ht="30">
      <c r="A1" s="5" t="s">
        <v>117</v>
      </c>
      <c r="B1" s="14">
        <v>2.27</v>
      </c>
      <c r="C1" s="12">
        <v>7146</v>
      </c>
    </row>
    <row r="2" spans="1:3" ht="30">
      <c r="A2" s="5" t="s">
        <v>119</v>
      </c>
      <c r="B2" s="14">
        <v>2.0699999999999998</v>
      </c>
      <c r="C2" s="12">
        <v>7146</v>
      </c>
    </row>
    <row r="3" spans="1:3" ht="30">
      <c r="A3" s="5" t="s">
        <v>121</v>
      </c>
      <c r="B3" s="14">
        <v>1.06</v>
      </c>
      <c r="C3" s="12">
        <v>7146</v>
      </c>
    </row>
    <row r="4" spans="1:3" ht="30">
      <c r="A4" s="5" t="s">
        <v>123</v>
      </c>
      <c r="B4" s="14">
        <v>1.05</v>
      </c>
      <c r="C4" s="12">
        <v>7146</v>
      </c>
    </row>
    <row r="5" spans="1:3" ht="30">
      <c r="A5" s="23" t="s">
        <v>125</v>
      </c>
      <c r="B5" s="15">
        <v>1.32</v>
      </c>
      <c r="C5" s="12">
        <v>7146</v>
      </c>
    </row>
    <row r="6" spans="1:3" ht="30">
      <c r="A6" s="5" t="s">
        <v>117</v>
      </c>
      <c r="B6" s="14">
        <v>999</v>
      </c>
      <c r="C6" s="12">
        <v>7164</v>
      </c>
    </row>
    <row r="7" spans="1:3" ht="30">
      <c r="A7" s="5" t="s">
        <v>119</v>
      </c>
      <c r="B7" s="14">
        <v>999</v>
      </c>
      <c r="C7" s="12">
        <v>7164</v>
      </c>
    </row>
    <row r="8" spans="1:3" ht="30">
      <c r="A8" s="5" t="s">
        <v>121</v>
      </c>
      <c r="B8" s="14">
        <v>999</v>
      </c>
      <c r="C8" s="12">
        <v>7164</v>
      </c>
    </row>
    <row r="9" spans="1:3" ht="30">
      <c r="A9" s="5" t="s">
        <v>123</v>
      </c>
      <c r="B9" s="14">
        <v>1.82</v>
      </c>
      <c r="C9" s="12">
        <v>7164</v>
      </c>
    </row>
    <row r="10" spans="1:3" ht="30">
      <c r="A10" s="23" t="s">
        <v>125</v>
      </c>
      <c r="B10" s="15">
        <v>1.42</v>
      </c>
      <c r="C10" s="12">
        <v>7164</v>
      </c>
    </row>
    <row r="11" spans="1:3" ht="30">
      <c r="A11" s="5" t="s">
        <v>117</v>
      </c>
      <c r="B11" s="14">
        <v>2.61</v>
      </c>
      <c r="C11" s="57">
        <v>8120</v>
      </c>
    </row>
    <row r="12" spans="1:3" ht="30">
      <c r="A12" s="5" t="s">
        <v>119</v>
      </c>
      <c r="B12" s="14">
        <v>2.75</v>
      </c>
      <c r="C12" s="57">
        <v>8120</v>
      </c>
    </row>
    <row r="13" spans="1:3" ht="30">
      <c r="A13" s="5" t="s">
        <v>121</v>
      </c>
      <c r="B13" s="14">
        <v>1.0900000000000001</v>
      </c>
      <c r="C13" s="57">
        <v>8120</v>
      </c>
    </row>
    <row r="14" spans="1:3" ht="30">
      <c r="A14" s="5" t="s">
        <v>123</v>
      </c>
      <c r="B14" s="14">
        <v>1.01</v>
      </c>
      <c r="C14" s="57">
        <v>8120</v>
      </c>
    </row>
    <row r="15" spans="1:3" ht="30">
      <c r="A15" s="23" t="s">
        <v>125</v>
      </c>
      <c r="B15" s="14">
        <v>1.1599999999999999</v>
      </c>
      <c r="C15" s="57">
        <v>8120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2"/>
  <sheetViews>
    <sheetView workbookViewId="0">
      <selection sqref="A1:XFD2"/>
    </sheetView>
  </sheetViews>
  <sheetFormatPr baseColWidth="10" defaultRowHeight="15" x14ac:dyDescent="0"/>
  <sheetData>
    <row r="1" spans="1:63" s="25" customFormat="1" ht="19" customHeight="1">
      <c r="A1" s="48" t="s">
        <v>0</v>
      </c>
      <c r="B1" s="48" t="s">
        <v>1</v>
      </c>
      <c r="C1" s="48" t="s">
        <v>2</v>
      </c>
      <c r="D1" s="40" t="s">
        <v>99</v>
      </c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2"/>
      <c r="AA1" s="42"/>
      <c r="AB1" s="43"/>
      <c r="AC1" s="40" t="s">
        <v>4</v>
      </c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2"/>
      <c r="AZ1" s="42"/>
      <c r="BA1" s="43"/>
      <c r="BB1" s="52" t="s">
        <v>5</v>
      </c>
      <c r="BC1" s="51" t="s">
        <v>6</v>
      </c>
      <c r="BD1" s="51" t="s">
        <v>7</v>
      </c>
      <c r="BE1" s="51" t="s">
        <v>8</v>
      </c>
      <c r="BF1" s="51" t="s">
        <v>9</v>
      </c>
      <c r="BG1" s="51" t="s">
        <v>10</v>
      </c>
      <c r="BH1" s="51" t="s">
        <v>11</v>
      </c>
      <c r="BI1" s="51" t="s">
        <v>12</v>
      </c>
      <c r="BJ1" s="46" t="s">
        <v>13</v>
      </c>
      <c r="BK1" s="24"/>
    </row>
    <row r="2" spans="1:63" s="7" customFormat="1" ht="66" customHeight="1">
      <c r="A2" s="49"/>
      <c r="B2" s="49"/>
      <c r="C2" s="50"/>
      <c r="D2" s="4" t="s">
        <v>14</v>
      </c>
      <c r="E2" s="5" t="s">
        <v>15</v>
      </c>
      <c r="F2" s="5" t="s">
        <v>16</v>
      </c>
      <c r="G2" s="5" t="s">
        <v>17</v>
      </c>
      <c r="H2" s="5" t="s">
        <v>100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101</v>
      </c>
      <c r="N2" s="5" t="s">
        <v>22</v>
      </c>
      <c r="O2" s="5" t="s">
        <v>23</v>
      </c>
      <c r="P2" s="5" t="s">
        <v>24</v>
      </c>
      <c r="Q2" s="5" t="s">
        <v>25</v>
      </c>
      <c r="R2" s="5" t="s">
        <v>102</v>
      </c>
      <c r="S2" s="5" t="s">
        <v>26</v>
      </c>
      <c r="T2" s="5" t="s">
        <v>27</v>
      </c>
      <c r="U2" s="5" t="s">
        <v>28</v>
      </c>
      <c r="V2" s="5" t="s">
        <v>29</v>
      </c>
      <c r="W2" s="5" t="s">
        <v>103</v>
      </c>
      <c r="X2" s="5" t="s">
        <v>30</v>
      </c>
      <c r="Y2" s="5" t="s">
        <v>31</v>
      </c>
      <c r="Z2" s="23" t="s">
        <v>32</v>
      </c>
      <c r="AA2" s="23" t="s">
        <v>33</v>
      </c>
      <c r="AB2" s="23" t="s">
        <v>104</v>
      </c>
      <c r="AC2" s="4" t="s">
        <v>34</v>
      </c>
      <c r="AD2" s="5" t="s">
        <v>35</v>
      </c>
      <c r="AE2" s="5" t="s">
        <v>36</v>
      </c>
      <c r="AF2" s="5" t="s">
        <v>37</v>
      </c>
      <c r="AG2" s="5" t="s">
        <v>94</v>
      </c>
      <c r="AH2" s="5" t="s">
        <v>38</v>
      </c>
      <c r="AI2" s="5" t="s">
        <v>39</v>
      </c>
      <c r="AJ2" s="5" t="s">
        <v>40</v>
      </c>
      <c r="AK2" s="5" t="s">
        <v>41</v>
      </c>
      <c r="AL2" s="5" t="s">
        <v>95</v>
      </c>
      <c r="AM2" s="5" t="s">
        <v>42</v>
      </c>
      <c r="AN2" s="5" t="s">
        <v>43</v>
      </c>
      <c r="AO2" s="5" t="s">
        <v>44</v>
      </c>
      <c r="AP2" s="5" t="s">
        <v>45</v>
      </c>
      <c r="AQ2" s="5" t="s">
        <v>96</v>
      </c>
      <c r="AR2" s="5" t="s">
        <v>46</v>
      </c>
      <c r="AS2" s="5" t="s">
        <v>47</v>
      </c>
      <c r="AT2" s="5" t="s">
        <v>48</v>
      </c>
      <c r="AU2" s="5" t="s">
        <v>49</v>
      </c>
      <c r="AV2" s="5" t="s">
        <v>97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98</v>
      </c>
      <c r="BB2" s="53"/>
      <c r="BC2" s="49"/>
      <c r="BD2" s="49"/>
      <c r="BE2" s="49"/>
      <c r="BF2" s="49"/>
      <c r="BG2" s="49"/>
      <c r="BH2" s="49"/>
      <c r="BI2" s="49"/>
      <c r="BJ2" s="47"/>
      <c r="BK2" s="26"/>
    </row>
  </sheetData>
  <mergeCells count="14">
    <mergeCell ref="BG1:BG2"/>
    <mergeCell ref="BH1:BH2"/>
    <mergeCell ref="BI1:BI2"/>
    <mergeCell ref="BJ1:BJ2"/>
    <mergeCell ref="BB1:BB2"/>
    <mergeCell ref="BC1:BC2"/>
    <mergeCell ref="BD1:BD2"/>
    <mergeCell ref="BE1:BE2"/>
    <mergeCell ref="BF1:BF2"/>
    <mergeCell ref="AC1:BA1"/>
    <mergeCell ref="A1:A2"/>
    <mergeCell ref="B1:B2"/>
    <mergeCell ref="C1:C2"/>
    <mergeCell ref="D1:AB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2"/>
  <sheetViews>
    <sheetView topLeftCell="W1" workbookViewId="0">
      <selection activeCell="W2" sqref="A1:XFD2"/>
    </sheetView>
  </sheetViews>
  <sheetFormatPr baseColWidth="10" defaultRowHeight="15" x14ac:dyDescent="0"/>
  <sheetData>
    <row r="1" spans="1:63" s="25" customFormat="1" ht="19" customHeight="1">
      <c r="A1" s="48" t="s">
        <v>0</v>
      </c>
      <c r="B1" s="48" t="s">
        <v>1</v>
      </c>
      <c r="C1" s="48" t="s">
        <v>2</v>
      </c>
      <c r="D1" s="40" t="s">
        <v>99</v>
      </c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2"/>
      <c r="AA1" s="42"/>
      <c r="AB1" s="43"/>
      <c r="AC1" s="40" t="s">
        <v>4</v>
      </c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2"/>
      <c r="AZ1" s="42"/>
      <c r="BA1" s="43"/>
      <c r="BB1" s="52" t="s">
        <v>5</v>
      </c>
      <c r="BC1" s="51" t="s">
        <v>6</v>
      </c>
      <c r="BD1" s="51" t="s">
        <v>7</v>
      </c>
      <c r="BE1" s="51" t="s">
        <v>8</v>
      </c>
      <c r="BF1" s="51" t="s">
        <v>9</v>
      </c>
      <c r="BG1" s="51" t="s">
        <v>10</v>
      </c>
      <c r="BH1" s="51" t="s">
        <v>11</v>
      </c>
      <c r="BI1" s="51" t="s">
        <v>12</v>
      </c>
      <c r="BJ1" s="46" t="s">
        <v>13</v>
      </c>
      <c r="BK1" s="24"/>
    </row>
    <row r="2" spans="1:63" s="7" customFormat="1" ht="66" customHeight="1">
      <c r="A2" s="49"/>
      <c r="B2" s="49"/>
      <c r="C2" s="50"/>
      <c r="D2" s="4" t="s">
        <v>14</v>
      </c>
      <c r="E2" s="5" t="s">
        <v>15</v>
      </c>
      <c r="F2" s="5" t="s">
        <v>16</v>
      </c>
      <c r="G2" s="5" t="s">
        <v>17</v>
      </c>
      <c r="H2" s="5" t="s">
        <v>100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101</v>
      </c>
      <c r="N2" s="5" t="s">
        <v>22</v>
      </c>
      <c r="O2" s="5" t="s">
        <v>23</v>
      </c>
      <c r="P2" s="5" t="s">
        <v>24</v>
      </c>
      <c r="Q2" s="5" t="s">
        <v>25</v>
      </c>
      <c r="R2" s="5" t="s">
        <v>102</v>
      </c>
      <c r="S2" s="5" t="s">
        <v>26</v>
      </c>
      <c r="T2" s="5" t="s">
        <v>27</v>
      </c>
      <c r="U2" s="5" t="s">
        <v>28</v>
      </c>
      <c r="V2" s="5" t="s">
        <v>29</v>
      </c>
      <c r="W2" s="5" t="s">
        <v>103</v>
      </c>
      <c r="X2" s="5" t="s">
        <v>30</v>
      </c>
      <c r="Y2" s="5" t="s">
        <v>31</v>
      </c>
      <c r="Z2" s="23" t="s">
        <v>32</v>
      </c>
      <c r="AA2" s="23" t="s">
        <v>33</v>
      </c>
      <c r="AB2" s="23" t="s">
        <v>104</v>
      </c>
      <c r="AC2" s="4" t="s">
        <v>34</v>
      </c>
      <c r="AD2" s="5" t="s">
        <v>35</v>
      </c>
      <c r="AE2" s="5" t="s">
        <v>36</v>
      </c>
      <c r="AF2" s="5" t="s">
        <v>37</v>
      </c>
      <c r="AG2" s="5" t="s">
        <v>94</v>
      </c>
      <c r="AH2" s="5" t="s">
        <v>38</v>
      </c>
      <c r="AI2" s="5" t="s">
        <v>39</v>
      </c>
      <c r="AJ2" s="5" t="s">
        <v>40</v>
      </c>
      <c r="AK2" s="5" t="s">
        <v>41</v>
      </c>
      <c r="AL2" s="5" t="s">
        <v>95</v>
      </c>
      <c r="AM2" s="5" t="s">
        <v>42</v>
      </c>
      <c r="AN2" s="5" t="s">
        <v>43</v>
      </c>
      <c r="AO2" s="5" t="s">
        <v>44</v>
      </c>
      <c r="AP2" s="5" t="s">
        <v>45</v>
      </c>
      <c r="AQ2" s="5" t="s">
        <v>96</v>
      </c>
      <c r="AR2" s="5" t="s">
        <v>46</v>
      </c>
      <c r="AS2" s="5" t="s">
        <v>47</v>
      </c>
      <c r="AT2" s="5" t="s">
        <v>48</v>
      </c>
      <c r="AU2" s="5" t="s">
        <v>49</v>
      </c>
      <c r="AV2" s="5" t="s">
        <v>97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98</v>
      </c>
      <c r="BB2" s="53"/>
      <c r="BC2" s="49"/>
      <c r="BD2" s="49"/>
      <c r="BE2" s="49"/>
      <c r="BF2" s="49"/>
      <c r="BG2" s="49"/>
      <c r="BH2" s="49"/>
      <c r="BI2" s="49"/>
      <c r="BJ2" s="47"/>
      <c r="BK2" s="26"/>
    </row>
  </sheetData>
  <mergeCells count="14">
    <mergeCell ref="BG1:BG2"/>
    <mergeCell ref="BH1:BH2"/>
    <mergeCell ref="BI1:BI2"/>
    <mergeCell ref="BJ1:BJ2"/>
    <mergeCell ref="BB1:BB2"/>
    <mergeCell ref="BC1:BC2"/>
    <mergeCell ref="BD1:BD2"/>
    <mergeCell ref="BE1:BE2"/>
    <mergeCell ref="BF1:BF2"/>
    <mergeCell ref="AC1:BA1"/>
    <mergeCell ref="A1:A2"/>
    <mergeCell ref="B1:B2"/>
    <mergeCell ref="C1:C2"/>
    <mergeCell ref="D1:AB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9"/>
  <sheetViews>
    <sheetView workbookViewId="0">
      <selection activeCell="H2" sqref="H1:H1048576"/>
    </sheetView>
  </sheetViews>
  <sheetFormatPr baseColWidth="10" defaultRowHeight="15" x14ac:dyDescent="0"/>
  <cols>
    <col min="4" max="7" width="10.83203125" style="20" customWidth="1"/>
    <col min="8" max="11" width="10.83203125" customWidth="1"/>
    <col min="12" max="15" width="10.83203125" style="20" customWidth="1"/>
    <col min="16" max="19" width="10.83203125" customWidth="1"/>
    <col min="20" max="23" width="10.83203125" style="20" customWidth="1"/>
    <col min="24" max="24" width="13" customWidth="1"/>
    <col min="25" max="25" width="13.1640625" customWidth="1"/>
    <col min="26" max="27" width="13.5" customWidth="1"/>
    <col min="28" max="31" width="10.83203125" style="20" customWidth="1"/>
    <col min="32" max="35" width="10.83203125" customWidth="1"/>
    <col min="36" max="39" width="10.83203125" style="20" customWidth="1"/>
    <col min="40" max="47" width="10.83203125" customWidth="1"/>
    <col min="48" max="48" width="12.1640625" customWidth="1"/>
    <col min="49" max="50" width="13.1640625" customWidth="1"/>
    <col min="51" max="51" width="12.6640625" customWidth="1"/>
    <col min="52" max="52" width="25.5" customWidth="1"/>
  </cols>
  <sheetData>
    <row r="1" spans="1:53" s="3" customFormat="1" ht="15" customHeight="1">
      <c r="A1" s="38" t="s">
        <v>0</v>
      </c>
      <c r="B1" s="38" t="s">
        <v>1</v>
      </c>
      <c r="C1" s="38" t="s">
        <v>2</v>
      </c>
      <c r="D1" s="54" t="s">
        <v>3</v>
      </c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6"/>
      <c r="X1" s="40" t="s">
        <v>4</v>
      </c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2"/>
      <c r="AQ1" s="43"/>
      <c r="AR1" s="36" t="s">
        <v>5</v>
      </c>
      <c r="AS1" s="21" t="s">
        <v>6</v>
      </c>
      <c r="AT1" s="44" t="s">
        <v>7</v>
      </c>
      <c r="AU1" s="44" t="s">
        <v>8</v>
      </c>
      <c r="AV1" s="44" t="s">
        <v>9</v>
      </c>
      <c r="AW1" s="44" t="s">
        <v>10</v>
      </c>
      <c r="AX1" s="44" t="s">
        <v>11</v>
      </c>
      <c r="AY1" s="44" t="s">
        <v>12</v>
      </c>
      <c r="AZ1" s="46" t="s">
        <v>13</v>
      </c>
    </row>
    <row r="2" spans="1:53" s="10" customFormat="1" ht="60">
      <c r="A2" s="39"/>
      <c r="B2" s="39"/>
      <c r="C2" s="39"/>
      <c r="D2" s="4" t="s">
        <v>14</v>
      </c>
      <c r="E2" s="5" t="s">
        <v>15</v>
      </c>
      <c r="F2" s="5" t="s">
        <v>16</v>
      </c>
      <c r="G2" s="5" t="s">
        <v>17</v>
      </c>
      <c r="H2" s="5" t="s">
        <v>18</v>
      </c>
      <c r="I2" s="5" t="s">
        <v>19</v>
      </c>
      <c r="J2" s="5" t="s">
        <v>20</v>
      </c>
      <c r="K2" s="5" t="s">
        <v>21</v>
      </c>
      <c r="L2" s="5" t="s">
        <v>22</v>
      </c>
      <c r="M2" s="5" t="s">
        <v>23</v>
      </c>
      <c r="N2" s="5" t="s">
        <v>24</v>
      </c>
      <c r="O2" s="5" t="s">
        <v>25</v>
      </c>
      <c r="P2" s="5" t="s">
        <v>26</v>
      </c>
      <c r="Q2" s="5" t="s">
        <v>27</v>
      </c>
      <c r="R2" s="5" t="s">
        <v>28</v>
      </c>
      <c r="S2" s="5" t="s">
        <v>29</v>
      </c>
      <c r="T2" s="5" t="s">
        <v>30</v>
      </c>
      <c r="U2" s="5" t="s">
        <v>31</v>
      </c>
      <c r="V2" s="6" t="s">
        <v>32</v>
      </c>
      <c r="W2" s="6" t="s">
        <v>33</v>
      </c>
      <c r="X2" s="4" t="s">
        <v>34</v>
      </c>
      <c r="Y2" s="5" t="s">
        <v>35</v>
      </c>
      <c r="Z2" s="5" t="s">
        <v>36</v>
      </c>
      <c r="AA2" s="5" t="s">
        <v>37</v>
      </c>
      <c r="AB2" s="5" t="s">
        <v>38</v>
      </c>
      <c r="AC2" s="5" t="s">
        <v>39</v>
      </c>
      <c r="AD2" s="5" t="s">
        <v>40</v>
      </c>
      <c r="AE2" s="5" t="s">
        <v>41</v>
      </c>
      <c r="AF2" s="5" t="s">
        <v>42</v>
      </c>
      <c r="AG2" s="5" t="s">
        <v>43</v>
      </c>
      <c r="AH2" s="5" t="s">
        <v>44</v>
      </c>
      <c r="AI2" s="5" t="s">
        <v>45</v>
      </c>
      <c r="AJ2" s="5" t="s">
        <v>46</v>
      </c>
      <c r="AK2" s="5" t="s">
        <v>47</v>
      </c>
      <c r="AL2" s="5" t="s">
        <v>48</v>
      </c>
      <c r="AM2" s="5" t="s">
        <v>49</v>
      </c>
      <c r="AN2" s="5" t="s">
        <v>50</v>
      </c>
      <c r="AO2" s="7" t="s">
        <v>51</v>
      </c>
      <c r="AP2" s="8" t="s">
        <v>52</v>
      </c>
      <c r="AQ2" s="8" t="s">
        <v>53</v>
      </c>
      <c r="AR2" s="37"/>
      <c r="AS2" s="22"/>
      <c r="AT2" s="45"/>
      <c r="AU2" s="45"/>
      <c r="AV2" s="45"/>
      <c r="AW2" s="45"/>
      <c r="AX2" s="45"/>
      <c r="AY2" s="45"/>
      <c r="AZ2" s="47"/>
      <c r="BA2" s="9"/>
    </row>
    <row r="3" spans="1:53" s="15" customFormat="1">
      <c r="A3" s="12">
        <v>7218</v>
      </c>
      <c r="B3" s="11" t="s">
        <v>75</v>
      </c>
      <c r="C3" s="11" t="s">
        <v>56</v>
      </c>
      <c r="D3" s="13" t="s">
        <v>66</v>
      </c>
      <c r="E3" s="14" t="s">
        <v>66</v>
      </c>
      <c r="F3" s="14" t="s">
        <v>66</v>
      </c>
      <c r="G3" s="14" t="e">
        <f>AVERAGE(D3:F3)</f>
        <v>#DIV/0!</v>
      </c>
      <c r="H3" s="15" t="s">
        <v>66</v>
      </c>
      <c r="I3" s="15" t="s">
        <v>66</v>
      </c>
      <c r="J3" s="15" t="s">
        <v>66</v>
      </c>
      <c r="K3" s="14" t="e">
        <f>AVERAGE(H3:J3)</f>
        <v>#DIV/0!</v>
      </c>
      <c r="L3" s="14" t="s">
        <v>66</v>
      </c>
      <c r="M3" s="14" t="s">
        <v>66</v>
      </c>
      <c r="N3" s="14" t="s">
        <v>66</v>
      </c>
      <c r="O3" s="14" t="e">
        <f>AVERAGE(L3:N3)</f>
        <v>#DIV/0!</v>
      </c>
      <c r="P3" s="15" t="s">
        <v>66</v>
      </c>
      <c r="Q3" s="15" t="s">
        <v>66</v>
      </c>
      <c r="R3" s="15" t="s">
        <v>66</v>
      </c>
      <c r="S3" s="14" t="e">
        <f>AVERAGE(P3:R3)</f>
        <v>#DIV/0!</v>
      </c>
      <c r="T3" s="14" t="s">
        <v>66</v>
      </c>
      <c r="U3" s="14" t="s">
        <v>66</v>
      </c>
      <c r="V3" s="16" t="s">
        <v>66</v>
      </c>
      <c r="W3" s="14" t="e">
        <f>AVERAGE(T3:V3)</f>
        <v>#DIV/0!</v>
      </c>
      <c r="X3" s="17" t="s">
        <v>66</v>
      </c>
      <c r="Y3" s="15" t="s">
        <v>66</v>
      </c>
      <c r="Z3" s="15" t="s">
        <v>66</v>
      </c>
      <c r="AA3" s="14" t="e">
        <f>AVERAGE(X3:Z3)</f>
        <v>#DIV/0!</v>
      </c>
      <c r="AB3" s="14" t="s">
        <v>66</v>
      </c>
      <c r="AC3" s="14" t="s">
        <v>66</v>
      </c>
      <c r="AD3" s="14" t="s">
        <v>66</v>
      </c>
      <c r="AE3" s="14" t="e">
        <f>AVERAGE(AB3:AD3)</f>
        <v>#DIV/0!</v>
      </c>
      <c r="AF3" s="15" t="s">
        <v>66</v>
      </c>
      <c r="AG3" s="15" t="s">
        <v>66</v>
      </c>
      <c r="AH3" s="15" t="s">
        <v>66</v>
      </c>
      <c r="AI3" s="14" t="e">
        <f>AVERAGE(AF3:AH3)</f>
        <v>#DIV/0!</v>
      </c>
      <c r="AJ3" s="14" t="s">
        <v>66</v>
      </c>
      <c r="AK3" s="14" t="s">
        <v>66</v>
      </c>
      <c r="AL3" s="14" t="s">
        <v>66</v>
      </c>
      <c r="AM3" s="14" t="e">
        <f>AVERAGE(AJ3:AL3)</f>
        <v>#DIV/0!</v>
      </c>
      <c r="AN3" s="15" t="s">
        <v>66</v>
      </c>
      <c r="AO3" s="15" t="s">
        <v>66</v>
      </c>
      <c r="AP3" s="18" t="s">
        <v>66</v>
      </c>
      <c r="AQ3" s="14" t="e">
        <f>AVERAGE(AN3:AP3)</f>
        <v>#DIV/0!</v>
      </c>
      <c r="AR3" s="17"/>
      <c r="AZ3" s="18"/>
      <c r="BA3" s="19"/>
    </row>
    <row r="4" spans="1:53" s="15" customFormat="1" ht="24">
      <c r="A4" s="12">
        <v>8109</v>
      </c>
      <c r="B4" s="11" t="s">
        <v>76</v>
      </c>
      <c r="C4" s="11" t="s">
        <v>56</v>
      </c>
      <c r="D4" s="13" t="s">
        <v>66</v>
      </c>
      <c r="E4" s="14" t="s">
        <v>66</v>
      </c>
      <c r="F4" s="14" t="s">
        <v>66</v>
      </c>
      <c r="G4" s="14" t="e">
        <f>AVERAGE(D4:F4)</f>
        <v>#DIV/0!</v>
      </c>
      <c r="H4" s="15" t="s">
        <v>66</v>
      </c>
      <c r="I4" s="15" t="s">
        <v>66</v>
      </c>
      <c r="J4" s="15" t="s">
        <v>66</v>
      </c>
      <c r="K4" s="14" t="e">
        <f>AVERAGE(H4:J4)</f>
        <v>#DIV/0!</v>
      </c>
      <c r="L4" s="14" t="s">
        <v>66</v>
      </c>
      <c r="M4" s="14" t="s">
        <v>66</v>
      </c>
      <c r="N4" s="14" t="s">
        <v>66</v>
      </c>
      <c r="O4" s="14" t="e">
        <f>AVERAGE(L4:N4)</f>
        <v>#DIV/0!</v>
      </c>
      <c r="P4" s="15" t="s">
        <v>66</v>
      </c>
      <c r="Q4" s="15" t="s">
        <v>66</v>
      </c>
      <c r="R4" s="15" t="s">
        <v>66</v>
      </c>
      <c r="S4" s="14" t="e">
        <f>AVERAGE(P4:R4)</f>
        <v>#DIV/0!</v>
      </c>
      <c r="T4" s="14" t="s">
        <v>66</v>
      </c>
      <c r="U4" s="14" t="s">
        <v>66</v>
      </c>
      <c r="V4" s="16" t="s">
        <v>66</v>
      </c>
      <c r="W4" s="14" t="e">
        <f>AVERAGE(T4:V4)</f>
        <v>#DIV/0!</v>
      </c>
      <c r="X4" s="17" t="s">
        <v>66</v>
      </c>
      <c r="Y4" s="15" t="s">
        <v>66</v>
      </c>
      <c r="Z4" s="15" t="s">
        <v>66</v>
      </c>
      <c r="AA4" s="14" t="e">
        <f>AVERAGE(X4:Z4)</f>
        <v>#DIV/0!</v>
      </c>
      <c r="AB4" s="14" t="s">
        <v>66</v>
      </c>
      <c r="AC4" s="14" t="s">
        <v>66</v>
      </c>
      <c r="AD4" s="14" t="s">
        <v>66</v>
      </c>
      <c r="AE4" s="14" t="e">
        <f>AVERAGE(AB4:AD4)</f>
        <v>#DIV/0!</v>
      </c>
      <c r="AF4" s="15" t="s">
        <v>66</v>
      </c>
      <c r="AG4" s="15" t="s">
        <v>66</v>
      </c>
      <c r="AH4" s="15" t="s">
        <v>66</v>
      </c>
      <c r="AI4" s="14" t="e">
        <f>AVERAGE(AF4:AH4)</f>
        <v>#DIV/0!</v>
      </c>
      <c r="AJ4" s="14" t="s">
        <v>66</v>
      </c>
      <c r="AK4" s="14" t="s">
        <v>66</v>
      </c>
      <c r="AL4" s="14" t="s">
        <v>66</v>
      </c>
      <c r="AM4" s="14" t="e">
        <f>AVERAGE(AJ4:AL4)</f>
        <v>#DIV/0!</v>
      </c>
      <c r="AN4" s="15" t="s">
        <v>66</v>
      </c>
      <c r="AO4" s="15" t="s">
        <v>66</v>
      </c>
      <c r="AP4" s="18" t="s">
        <v>66</v>
      </c>
      <c r="AQ4" s="14" t="e">
        <f>AVERAGE(AN4:AP4)</f>
        <v>#DIV/0!</v>
      </c>
      <c r="AR4" s="17"/>
      <c r="AZ4" s="18"/>
      <c r="BA4" s="19"/>
    </row>
    <row r="5" spans="1:53" s="15" customFormat="1">
      <c r="A5" s="12">
        <v>8113</v>
      </c>
      <c r="B5" s="11" t="s">
        <v>77</v>
      </c>
      <c r="C5" s="11" t="s">
        <v>56</v>
      </c>
      <c r="D5" s="13" t="s">
        <v>66</v>
      </c>
      <c r="E5" s="14" t="s">
        <v>66</v>
      </c>
      <c r="F5" s="14" t="s">
        <v>66</v>
      </c>
      <c r="G5" s="14" t="e">
        <f>AVERAGE(D5:F5)</f>
        <v>#DIV/0!</v>
      </c>
      <c r="H5" s="15" t="s">
        <v>66</v>
      </c>
      <c r="I5" s="15" t="s">
        <v>66</v>
      </c>
      <c r="J5" s="15" t="s">
        <v>66</v>
      </c>
      <c r="K5" s="14" t="e">
        <f>AVERAGE(H5:J5)</f>
        <v>#DIV/0!</v>
      </c>
      <c r="L5" s="14" t="s">
        <v>66</v>
      </c>
      <c r="M5" s="14" t="s">
        <v>66</v>
      </c>
      <c r="N5" s="14" t="s">
        <v>66</v>
      </c>
      <c r="O5" s="14" t="e">
        <f>AVERAGE(L5:N5)</f>
        <v>#DIV/0!</v>
      </c>
      <c r="P5" s="15" t="s">
        <v>66</v>
      </c>
      <c r="Q5" s="15" t="s">
        <v>66</v>
      </c>
      <c r="R5" s="15" t="s">
        <v>66</v>
      </c>
      <c r="S5" s="14" t="e">
        <f>AVERAGE(P5:R5)</f>
        <v>#DIV/0!</v>
      </c>
      <c r="T5" s="14" t="s">
        <v>66</v>
      </c>
      <c r="U5" s="14" t="s">
        <v>66</v>
      </c>
      <c r="V5" s="16" t="s">
        <v>66</v>
      </c>
      <c r="W5" s="14" t="e">
        <f>AVERAGE(T5:V5)</f>
        <v>#DIV/0!</v>
      </c>
      <c r="X5" s="17" t="s">
        <v>66</v>
      </c>
      <c r="Y5" s="15" t="s">
        <v>66</v>
      </c>
      <c r="Z5" s="15" t="s">
        <v>66</v>
      </c>
      <c r="AA5" s="14" t="e">
        <f>AVERAGE(X5:Z5)</f>
        <v>#DIV/0!</v>
      </c>
      <c r="AB5" s="14" t="s">
        <v>66</v>
      </c>
      <c r="AC5" s="14" t="s">
        <v>66</v>
      </c>
      <c r="AD5" s="14" t="s">
        <v>66</v>
      </c>
      <c r="AE5" s="14" t="e">
        <f>AVERAGE(AB5:AD5)</f>
        <v>#DIV/0!</v>
      </c>
      <c r="AF5" s="15" t="s">
        <v>66</v>
      </c>
      <c r="AG5" s="15" t="s">
        <v>66</v>
      </c>
      <c r="AH5" s="15" t="s">
        <v>66</v>
      </c>
      <c r="AI5" s="14" t="e">
        <f>AVERAGE(AF5:AH5)</f>
        <v>#DIV/0!</v>
      </c>
      <c r="AJ5" s="14" t="s">
        <v>66</v>
      </c>
      <c r="AK5" s="14" t="s">
        <v>66</v>
      </c>
      <c r="AL5" s="14" t="s">
        <v>66</v>
      </c>
      <c r="AM5" s="14" t="e">
        <f>AVERAGE(AJ5:AL5)</f>
        <v>#DIV/0!</v>
      </c>
      <c r="AN5" s="15" t="s">
        <v>66</v>
      </c>
      <c r="AO5" s="15" t="s">
        <v>66</v>
      </c>
      <c r="AP5" s="18" t="s">
        <v>66</v>
      </c>
      <c r="AQ5" s="14" t="e">
        <f>AVERAGE(AN5:AP5)</f>
        <v>#DIV/0!</v>
      </c>
      <c r="AR5" s="17"/>
      <c r="AZ5" s="18" t="s">
        <v>78</v>
      </c>
      <c r="BA5" s="19"/>
    </row>
    <row r="6" spans="1:53" s="15" customFormat="1">
      <c r="A6" s="12">
        <v>8114</v>
      </c>
      <c r="B6" s="11" t="s">
        <v>77</v>
      </c>
      <c r="C6" s="11" t="s">
        <v>56</v>
      </c>
      <c r="D6" s="13" t="s">
        <v>66</v>
      </c>
      <c r="E6" s="14" t="s">
        <v>66</v>
      </c>
      <c r="F6" s="14" t="s">
        <v>66</v>
      </c>
      <c r="G6" s="14" t="e">
        <f>AVERAGE(D6:F6)</f>
        <v>#DIV/0!</v>
      </c>
      <c r="H6" s="15" t="s">
        <v>66</v>
      </c>
      <c r="I6" s="15" t="s">
        <v>66</v>
      </c>
      <c r="J6" s="15" t="s">
        <v>66</v>
      </c>
      <c r="K6" s="14" t="e">
        <f>AVERAGE(H6:J6)</f>
        <v>#DIV/0!</v>
      </c>
      <c r="L6" s="14" t="s">
        <v>66</v>
      </c>
      <c r="M6" s="14" t="s">
        <v>66</v>
      </c>
      <c r="N6" s="14" t="s">
        <v>66</v>
      </c>
      <c r="O6" s="14" t="e">
        <f>AVERAGE(L6:N6)</f>
        <v>#DIV/0!</v>
      </c>
      <c r="P6" s="15" t="s">
        <v>66</v>
      </c>
      <c r="Q6" s="15" t="s">
        <v>66</v>
      </c>
      <c r="R6" s="15" t="s">
        <v>66</v>
      </c>
      <c r="S6" s="14" t="e">
        <f>AVERAGE(P6:R6)</f>
        <v>#DIV/0!</v>
      </c>
      <c r="T6" s="14" t="s">
        <v>66</v>
      </c>
      <c r="U6" s="14" t="s">
        <v>66</v>
      </c>
      <c r="V6" s="16" t="s">
        <v>66</v>
      </c>
      <c r="W6" s="14" t="e">
        <f>AVERAGE(T6:V6)</f>
        <v>#DIV/0!</v>
      </c>
      <c r="X6" s="17" t="s">
        <v>66</v>
      </c>
      <c r="Y6" s="15" t="s">
        <v>66</v>
      </c>
      <c r="Z6" s="15" t="s">
        <v>66</v>
      </c>
      <c r="AA6" s="14" t="e">
        <f>AVERAGE(X6:Z6)</f>
        <v>#DIV/0!</v>
      </c>
      <c r="AB6" s="14" t="s">
        <v>66</v>
      </c>
      <c r="AC6" s="14" t="s">
        <v>66</v>
      </c>
      <c r="AD6" s="14" t="s">
        <v>66</v>
      </c>
      <c r="AE6" s="14" t="e">
        <f>AVERAGE(AB6:AD6)</f>
        <v>#DIV/0!</v>
      </c>
      <c r="AF6" s="15" t="s">
        <v>66</v>
      </c>
      <c r="AG6" s="15" t="s">
        <v>66</v>
      </c>
      <c r="AH6" s="15" t="s">
        <v>66</v>
      </c>
      <c r="AI6" s="14" t="e">
        <f>AVERAGE(AF6:AH6)</f>
        <v>#DIV/0!</v>
      </c>
      <c r="AJ6" s="14" t="s">
        <v>66</v>
      </c>
      <c r="AK6" s="14" t="s">
        <v>66</v>
      </c>
      <c r="AL6" s="14" t="s">
        <v>66</v>
      </c>
      <c r="AM6" s="14" t="e">
        <f>AVERAGE(AJ6:AL6)</f>
        <v>#DIV/0!</v>
      </c>
      <c r="AN6" s="15" t="s">
        <v>66</v>
      </c>
      <c r="AO6" s="15" t="s">
        <v>66</v>
      </c>
      <c r="AP6" s="18" t="s">
        <v>66</v>
      </c>
      <c r="AQ6" s="14" t="e">
        <f>AVERAGE(AN6:AP6)</f>
        <v>#DIV/0!</v>
      </c>
      <c r="AR6" s="17"/>
      <c r="AZ6" s="18"/>
      <c r="BA6" s="19"/>
    </row>
    <row r="9" spans="1:53">
      <c r="AV9" t="s">
        <v>93</v>
      </c>
    </row>
  </sheetData>
  <mergeCells count="13">
    <mergeCell ref="AR1:AR2"/>
    <mergeCell ref="AZ1:AZ2"/>
    <mergeCell ref="AT1:AT2"/>
    <mergeCell ref="AU1:AU2"/>
    <mergeCell ref="AV1:AV2"/>
    <mergeCell ref="AW1:AW2"/>
    <mergeCell ref="AX1:AX2"/>
    <mergeCell ref="AY1:AY2"/>
    <mergeCell ref="A1:A2"/>
    <mergeCell ref="B1:B2"/>
    <mergeCell ref="D1:W1"/>
    <mergeCell ref="C1:C2"/>
    <mergeCell ref="X1:AQ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Newborn-Fetal</vt:lpstr>
      <vt:lpstr>Sheet1</vt:lpstr>
      <vt:lpstr>Juvenile</vt:lpstr>
      <vt:lpstr>Sheet2</vt:lpstr>
      <vt:lpstr>Adult Female</vt:lpstr>
      <vt:lpstr>Adult Male</vt:lpstr>
      <vt:lpstr>Unknown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Tegan Kenward</dc:creator>
  <cp:lastModifiedBy>Tegan Kenward</cp:lastModifiedBy>
  <dcterms:created xsi:type="dcterms:W3CDTF">2015-06-04T21:16:59Z</dcterms:created>
  <dcterms:modified xsi:type="dcterms:W3CDTF">2015-07-24T18:21:59Z</dcterms:modified>
</cp:coreProperties>
</file>