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60" yWindow="0" windowWidth="27920" windowHeight="9600" tabRatio="500" activeTab="5"/>
  </bookViews>
  <sheets>
    <sheet name="Newborn-Fetal" sheetId="1" r:id="rId1"/>
    <sheet name="Juvenile" sheetId="2" r:id="rId2"/>
    <sheet name="Sheet1" sheetId="6" r:id="rId3"/>
    <sheet name="Adult Female" sheetId="3" r:id="rId4"/>
    <sheet name="Adult Male" sheetId="4" r:id="rId5"/>
    <sheet name="Unknown" sheetId="5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Q4" i="2" l="1"/>
  <c r="AQ3" i="2"/>
  <c r="AJ4" i="2"/>
  <c r="AJ3" i="2"/>
  <c r="AC4" i="2"/>
  <c r="AC3" i="2"/>
  <c r="V4" i="2"/>
  <c r="V3" i="2"/>
  <c r="U4" i="2"/>
  <c r="O4" i="2"/>
  <c r="O3" i="2"/>
  <c r="H4" i="2"/>
  <c r="H3" i="2"/>
  <c r="G3" i="2"/>
  <c r="N3" i="2"/>
  <c r="U3" i="2"/>
  <c r="AB3" i="2"/>
  <c r="AI3" i="2"/>
  <c r="AP3" i="2"/>
  <c r="G4" i="2"/>
  <c r="N4" i="2"/>
  <c r="AB4" i="2"/>
  <c r="AI4" i="2"/>
  <c r="AP4" i="2"/>
  <c r="AF6" i="5"/>
  <c r="AA6" i="5"/>
  <c r="V6" i="5"/>
  <c r="Q6" i="5"/>
  <c r="L6" i="5"/>
  <c r="G6" i="5"/>
  <c r="AF5" i="5"/>
  <c r="AA5" i="5"/>
  <c r="V5" i="5"/>
  <c r="Q5" i="5"/>
  <c r="L5" i="5"/>
  <c r="G5" i="5"/>
  <c r="AF4" i="5"/>
  <c r="AA4" i="5"/>
  <c r="V4" i="5"/>
  <c r="Q4" i="5"/>
  <c r="L4" i="5"/>
  <c r="G4" i="5"/>
  <c r="AF3" i="5"/>
  <c r="AA3" i="5"/>
  <c r="V3" i="5"/>
  <c r="Q3" i="5"/>
  <c r="L3" i="5"/>
  <c r="G3" i="5"/>
</calcChain>
</file>

<file path=xl/sharedStrings.xml><?xml version="1.0" encoding="utf-8"?>
<sst xmlns="http://schemas.openxmlformats.org/spreadsheetml/2006/main" count="393" uniqueCount="109">
  <si>
    <t>Catalogue Number</t>
  </si>
  <si>
    <t>Portion</t>
  </si>
  <si>
    <t>Sex</t>
  </si>
  <si>
    <t>Male Mandible</t>
  </si>
  <si>
    <t>Unfused Mandible, Sex Unknown</t>
  </si>
  <si>
    <t>VB age est A (yr)</t>
  </si>
  <si>
    <t>VB age est B (yr)</t>
  </si>
  <si>
    <t>VB age est C (yr)</t>
  </si>
  <si>
    <t>VB age est Average (yr)</t>
  </si>
  <si>
    <t>VB age est  A (mo.)</t>
  </si>
  <si>
    <t>VB age est  B (mo.)</t>
  </si>
  <si>
    <t>VB age est C (mo.)</t>
  </si>
  <si>
    <t>VB age est Average (mo.)</t>
  </si>
  <si>
    <t>Comments</t>
  </si>
  <si>
    <t>Shortlength A</t>
  </si>
  <si>
    <t>Shortlength B</t>
  </si>
  <si>
    <t>Shortlength C</t>
  </si>
  <si>
    <t>Condyle Width A</t>
  </si>
  <si>
    <t>Condyle Width B</t>
  </si>
  <si>
    <t>Condyle Width C</t>
  </si>
  <si>
    <t>Condyle Width Average</t>
  </si>
  <si>
    <t>Mindep A</t>
  </si>
  <si>
    <t>Mindep B</t>
  </si>
  <si>
    <t>Mindep C</t>
  </si>
  <si>
    <t>Mindep Average</t>
  </si>
  <si>
    <t>Width at Mindep A</t>
  </si>
  <si>
    <t>Width at Mindep B</t>
  </si>
  <si>
    <t>Width at Mindep C</t>
  </si>
  <si>
    <t>Width at Mindep Average</t>
  </si>
  <si>
    <t>Prosterior 3 Alveoli A</t>
  </si>
  <si>
    <t>Prosterior 3 Alveoli B</t>
  </si>
  <si>
    <t>Prosterior 3 Alveoli C</t>
  </si>
  <si>
    <t>Condyle Tickness A</t>
  </si>
  <si>
    <t>Condyle Thickness B</t>
  </si>
  <si>
    <t>Condyle Tickness C</t>
  </si>
  <si>
    <t>Shortlength A (&lt;84.0mm)</t>
  </si>
  <si>
    <t>Shortlength B (&lt;84.0mm)</t>
  </si>
  <si>
    <t>Shortlength C (&lt;84.0mm)</t>
  </si>
  <si>
    <t>Shortlength Average (&lt;84.0mm)</t>
  </si>
  <si>
    <t>Condyle Width A (&lt;26.0mm)</t>
  </si>
  <si>
    <t>Condyle Width B (&lt;26.0mm)</t>
  </si>
  <si>
    <t>Condyle Width C (&lt;26.0mm)</t>
  </si>
  <si>
    <t>Condyle Width Average (&lt;26.0mm)</t>
  </si>
  <si>
    <t>Mindep A (&lt;20.0mm)</t>
  </si>
  <si>
    <t>Mindep B (&lt;20.0mm)</t>
  </si>
  <si>
    <t>Mindep C (&lt;20.0mm)</t>
  </si>
  <si>
    <t>Mindep Average (&lt;20.0mm)</t>
  </si>
  <si>
    <t>Width at Mindep A (&lt;9.0mm)</t>
  </si>
  <si>
    <t>Width at Mindep B (&lt;9.0mm)</t>
  </si>
  <si>
    <t>Width at Mindep C (&lt;9.0mm)</t>
  </si>
  <si>
    <t>Width at Mindep  Average (&lt;9.0mm)</t>
  </si>
  <si>
    <t>Prosterior 3 Alveoli A (&lt;25.0mm)</t>
  </si>
  <si>
    <t>Prosterior 3 Alveoli B (&lt;25.0mm)</t>
  </si>
  <si>
    <t>Prosterior 3 Alveoli C (&lt;25.0mm)</t>
  </si>
  <si>
    <t>Prosterior 3 Alveoli Average (&lt;25.0mm)</t>
  </si>
  <si>
    <t>Condyle Tickness A (&lt;9.5mm)</t>
  </si>
  <si>
    <t>Condyle Thickness B (&lt;9.5mm)</t>
  </si>
  <si>
    <t>Condyle Tickness C (&lt;9.5mm)</t>
  </si>
  <si>
    <t>Condyle Tickness Average (&lt;9.5mm)</t>
  </si>
  <si>
    <t>N/A</t>
  </si>
  <si>
    <t>Central</t>
  </si>
  <si>
    <t>Unknown</t>
  </si>
  <si>
    <t>0.98 - 3.92</t>
  </si>
  <si>
    <t>0.5 - 4.3</t>
  </si>
  <si>
    <t>0.72 - 4.11</t>
  </si>
  <si>
    <t>11.82 - 47.02</t>
  </si>
  <si>
    <t>6.04 - 51.67</t>
  </si>
  <si>
    <t>8.63 - 49.34</t>
  </si>
  <si>
    <t>aveolar portion</t>
  </si>
  <si>
    <t>Posterior and Central</t>
  </si>
  <si>
    <t>2.45 - 3.72</t>
  </si>
  <si>
    <t>2.76 - 3.86</t>
  </si>
  <si>
    <t>2.71 - 3.68</t>
  </si>
  <si>
    <t>2.64 - 3.62</t>
  </si>
  <si>
    <t>29.38 - 44.58</t>
  </si>
  <si>
    <t>33.09 - 46.33</t>
  </si>
  <si>
    <t>32.5 - 44.26</t>
  </si>
  <si>
    <t>31.71 - 43.4</t>
  </si>
  <si>
    <t>cut mark; refit, one permanent postcanine</t>
  </si>
  <si>
    <t>possible cut marks</t>
  </si>
  <si>
    <t>Shortlength Average</t>
  </si>
  <si>
    <t>Shortlength Strd Dev</t>
  </si>
  <si>
    <t>Condyle Width Strd Dev (&lt;26.0mm)</t>
  </si>
  <si>
    <t>Mindep Strd Dev (&lt;20.0mm)</t>
  </si>
  <si>
    <t>Width at Mindep Average (&lt;9.0mm)</t>
  </si>
  <si>
    <t>Width at Mindep Strd Dev (&lt;9.0mm)</t>
  </si>
  <si>
    <t>Prosterior 3 Alveoli Strd Dev (&lt;25.0mm)</t>
  </si>
  <si>
    <t>Condyle Tickness Strd Dev (&lt;9.5mm)</t>
  </si>
  <si>
    <t>VB age est A (mo.)</t>
  </si>
  <si>
    <t>VB age est Average   (mo.)</t>
  </si>
  <si>
    <t>Condyle Width Strd Dev</t>
  </si>
  <si>
    <t>Mindep Strd Dev</t>
  </si>
  <si>
    <t>Width at Mindep Strd Dev</t>
  </si>
  <si>
    <t>Prosterior 3 Average</t>
  </si>
  <si>
    <t>Prosterior 3 Strd Dev</t>
  </si>
  <si>
    <t>Condyle Thickness Average</t>
  </si>
  <si>
    <t>Condyle Thickness Strd Dev</t>
  </si>
  <si>
    <t>Shortlength (Yr)</t>
  </si>
  <si>
    <t>Shortlength (Mo)</t>
  </si>
  <si>
    <t>Condyle Width (Yr)</t>
  </si>
  <si>
    <t>Condyle Width (Mo)</t>
  </si>
  <si>
    <t>Mindep (Yr)</t>
  </si>
  <si>
    <t>Mindep (Mo)</t>
  </si>
  <si>
    <t>Width at Mindep (Yr)</t>
  </si>
  <si>
    <t>Width at Mindep (Mo)</t>
  </si>
  <si>
    <t>Prosterior 3 Alveoli (Yr)</t>
  </si>
  <si>
    <t>Prosterior 3 Alveoli (Mo)</t>
  </si>
  <si>
    <t>Condyle Tickness (Yr)</t>
  </si>
  <si>
    <t>Condyle Tickness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</si>
</sst>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Arial"/>
    </font>
    <font>
      <b/>
      <sz val="12"/>
      <name val="Calibri"/>
      <scheme val="minor"/>
    </font>
    <font>
      <sz val="10"/>
      <color rgb="FF000000"/>
      <name val="Arial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8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8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3" borderId="0" xfId="0" applyFill="1"/>
    <xf numFmtId="0" fontId="5" fillId="3" borderId="1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right" vertical="center" wrapText="1"/>
    </xf>
    <xf numFmtId="0" fontId="0" fillId="0" borderId="8" xfId="0" applyBorder="1" applyAlignment="1">
      <alignment wrapText="1"/>
    </xf>
    <xf numFmtId="0" fontId="0" fillId="2" borderId="10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6" fillId="0" borderId="11" xfId="0" applyFont="1" applyFill="1" applyBorder="1" applyAlignment="1" applyProtection="1">
      <alignment vertical="center" wrapText="1"/>
    </xf>
    <xf numFmtId="0" fontId="6" fillId="6" borderId="1" xfId="0" applyFont="1" applyFill="1" applyBorder="1" applyAlignment="1" applyProtection="1">
      <alignment vertical="center" wrapText="1"/>
    </xf>
    <xf numFmtId="0" fontId="6" fillId="6" borderId="1" xfId="0" applyFont="1" applyFill="1" applyBorder="1" applyAlignment="1" applyProtection="1">
      <alignment horizontal="right" vertical="center" wrapText="1"/>
    </xf>
    <xf numFmtId="0" fontId="0" fillId="6" borderId="8" xfId="0" applyFill="1" applyBorder="1" applyAlignment="1">
      <alignment wrapText="1"/>
    </xf>
    <xf numFmtId="0" fontId="0" fillId="6" borderId="10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11" xfId="0" applyFill="1" applyBorder="1" applyAlignment="1">
      <alignment wrapText="1"/>
    </xf>
    <xf numFmtId="0" fontId="0" fillId="6" borderId="9" xfId="0" applyFill="1" applyBorder="1" applyAlignment="1">
      <alignment wrapText="1"/>
    </xf>
    <xf numFmtId="0" fontId="0" fillId="2" borderId="13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3" xfId="0" applyBorder="1" applyAlignment="1">
      <alignment wrapText="1"/>
    </xf>
    <xf numFmtId="0" fontId="5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164" fontId="5" fillId="3" borderId="3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 vertical="center" wrapText="1"/>
    </xf>
    <xf numFmtId="164" fontId="5" fillId="3" borderId="10" xfId="0" applyNumberFormat="1" applyFont="1" applyFill="1" applyBorder="1" applyAlignment="1">
      <alignment horizontal="center" vertical="center" wrapText="1"/>
    </xf>
    <xf numFmtId="164" fontId="5" fillId="5" borderId="6" xfId="0" applyNumberFormat="1" applyFont="1" applyFill="1" applyBorder="1" applyAlignment="1">
      <alignment horizontal="center" vertical="center" wrapText="1"/>
    </xf>
    <xf numFmtId="164" fontId="5" fillId="5" borderId="9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/>
    <xf numFmtId="164" fontId="5" fillId="5" borderId="3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164" fontId="5" fillId="5" borderId="8" xfId="0" applyNumberFormat="1" applyFont="1" applyFill="1" applyBorder="1" applyAlignment="1">
      <alignment horizontal="center" vertical="center" wrapText="1"/>
    </xf>
    <xf numFmtId="164" fontId="5" fillId="5" borderId="2" xfId="0" applyNumberFormat="1" applyFont="1" applyFill="1" applyBorder="1" applyAlignment="1">
      <alignment horizontal="center" vertical="center" wrapText="1"/>
    </xf>
    <xf numFmtId="164" fontId="5" fillId="5" borderId="10" xfId="0" applyNumberFormat="1" applyFont="1" applyFill="1" applyBorder="1" applyAlignment="1">
      <alignment horizontal="center" vertical="center" wrapText="1"/>
    </xf>
    <xf numFmtId="0" fontId="5" fillId="5" borderId="18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center" vertical="center" wrapText="1"/>
    </xf>
  </cellXfs>
  <cellStyles count="8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workbookViewId="0">
      <selection sqref="A1:XFD2"/>
    </sheetView>
  </sheetViews>
  <sheetFormatPr baseColWidth="10" defaultRowHeight="15" x14ac:dyDescent="0"/>
  <cols>
    <col min="1" max="2" width="10.83203125" style="2"/>
    <col min="3" max="16384" width="10.83203125" style="1"/>
  </cols>
  <sheetData>
    <row r="1" spans="1:43" s="37" customFormat="1" ht="15" customHeight="1">
      <c r="A1" s="45" t="s">
        <v>0</v>
      </c>
      <c r="B1" s="45" t="s">
        <v>1</v>
      </c>
      <c r="C1" s="47" t="s">
        <v>2</v>
      </c>
      <c r="D1" s="48" t="s">
        <v>4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0"/>
      <c r="AG1" s="50"/>
      <c r="AH1" s="51" t="s">
        <v>5</v>
      </c>
      <c r="AI1" s="41" t="s">
        <v>6</v>
      </c>
      <c r="AJ1" s="41" t="s">
        <v>7</v>
      </c>
      <c r="AK1" s="41" t="s">
        <v>8</v>
      </c>
      <c r="AL1" s="41" t="s">
        <v>88</v>
      </c>
      <c r="AM1" s="41" t="s">
        <v>10</v>
      </c>
      <c r="AN1" s="41" t="s">
        <v>11</v>
      </c>
      <c r="AO1" s="41" t="s">
        <v>89</v>
      </c>
      <c r="AP1" s="43" t="s">
        <v>13</v>
      </c>
      <c r="AQ1" s="36"/>
    </row>
    <row r="2" spans="1:43" s="37" customFormat="1" ht="60">
      <c r="A2" s="46"/>
      <c r="B2" s="46"/>
      <c r="C2" s="44"/>
      <c r="D2" s="4" t="s">
        <v>35</v>
      </c>
      <c r="E2" s="5" t="s">
        <v>36</v>
      </c>
      <c r="F2" s="5" t="s">
        <v>37</v>
      </c>
      <c r="G2" s="5" t="s">
        <v>80</v>
      </c>
      <c r="H2" s="5" t="s">
        <v>81</v>
      </c>
      <c r="I2" s="5" t="s">
        <v>39</v>
      </c>
      <c r="J2" s="5" t="s">
        <v>40</v>
      </c>
      <c r="K2" s="5" t="s">
        <v>41</v>
      </c>
      <c r="L2" s="5" t="s">
        <v>42</v>
      </c>
      <c r="M2" s="5" t="s">
        <v>82</v>
      </c>
      <c r="N2" s="5" t="s">
        <v>43</v>
      </c>
      <c r="O2" s="5" t="s">
        <v>44</v>
      </c>
      <c r="P2" s="5" t="s">
        <v>45</v>
      </c>
      <c r="Q2" s="5" t="s">
        <v>46</v>
      </c>
      <c r="R2" s="5" t="s">
        <v>83</v>
      </c>
      <c r="S2" s="5" t="s">
        <v>47</v>
      </c>
      <c r="T2" s="5" t="s">
        <v>48</v>
      </c>
      <c r="U2" s="5" t="s">
        <v>49</v>
      </c>
      <c r="V2" s="5" t="s">
        <v>84</v>
      </c>
      <c r="W2" s="5" t="s">
        <v>85</v>
      </c>
      <c r="X2" s="5" t="s">
        <v>51</v>
      </c>
      <c r="Y2" s="5" t="s">
        <v>52</v>
      </c>
      <c r="Z2" s="5" t="s">
        <v>53</v>
      </c>
      <c r="AA2" s="5" t="s">
        <v>54</v>
      </c>
      <c r="AB2" s="5" t="s">
        <v>86</v>
      </c>
      <c r="AC2" s="5" t="s">
        <v>55</v>
      </c>
      <c r="AD2" s="5" t="s">
        <v>56</v>
      </c>
      <c r="AE2" s="35" t="s">
        <v>57</v>
      </c>
      <c r="AF2" s="35" t="s">
        <v>58</v>
      </c>
      <c r="AG2" s="35" t="s">
        <v>87</v>
      </c>
      <c r="AH2" s="52"/>
      <c r="AI2" s="42"/>
      <c r="AJ2" s="42"/>
      <c r="AK2" s="42"/>
      <c r="AL2" s="42"/>
      <c r="AM2" s="42"/>
      <c r="AN2" s="42"/>
      <c r="AO2" s="42"/>
      <c r="AP2" s="44"/>
      <c r="AQ2" s="36"/>
    </row>
  </sheetData>
  <mergeCells count="13">
    <mergeCell ref="A1:A2"/>
    <mergeCell ref="B1:B2"/>
    <mergeCell ref="C1:C2"/>
    <mergeCell ref="D1:AG1"/>
    <mergeCell ref="AH1:AH2"/>
    <mergeCell ref="AO1:AO2"/>
    <mergeCell ref="AP1:AP2"/>
    <mergeCell ref="AI1:AI2"/>
    <mergeCell ref="AJ1:AJ2"/>
    <mergeCell ref="AK1:AK2"/>
    <mergeCell ref="AL1:AL2"/>
    <mergeCell ref="AM1:AM2"/>
    <mergeCell ref="AN1:AN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"/>
  <sheetViews>
    <sheetView workbookViewId="0">
      <selection activeCell="AS4" sqref="A1:AS4"/>
    </sheetView>
  </sheetViews>
  <sheetFormatPr baseColWidth="10" defaultRowHeight="15" x14ac:dyDescent="0"/>
  <cols>
    <col min="8" max="8" width="11.83203125" bestFit="1" customWidth="1"/>
    <col min="9" max="10" width="11.83203125" customWidth="1"/>
    <col min="22" max="22" width="11.83203125" bestFit="1" customWidth="1"/>
    <col min="23" max="24" width="11.83203125" customWidth="1"/>
    <col min="29" max="29" width="11.83203125" bestFit="1" customWidth="1"/>
    <col min="30" max="31" width="11.83203125" customWidth="1"/>
    <col min="36" max="36" width="11.83203125" bestFit="1" customWidth="1"/>
    <col min="37" max="38" width="11.83203125" customWidth="1"/>
  </cols>
  <sheetData>
    <row r="1" spans="1:55" s="3" customFormat="1" ht="15" customHeight="1">
      <c r="A1" s="55" t="s">
        <v>0</v>
      </c>
      <c r="B1" s="55" t="s">
        <v>1</v>
      </c>
      <c r="C1" s="55" t="s">
        <v>2</v>
      </c>
      <c r="D1" s="48" t="s">
        <v>3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50"/>
      <c r="AP1" s="50"/>
      <c r="AQ1" s="50"/>
      <c r="AR1" s="40"/>
      <c r="AS1" s="40"/>
      <c r="AT1" s="53" t="s">
        <v>5</v>
      </c>
      <c r="AU1" s="57" t="s">
        <v>6</v>
      </c>
      <c r="AV1" s="61" t="s">
        <v>7</v>
      </c>
      <c r="AW1" s="63" t="s">
        <v>8</v>
      </c>
      <c r="AX1" s="57" t="s">
        <v>9</v>
      </c>
      <c r="AY1" s="57" t="s">
        <v>10</v>
      </c>
      <c r="AZ1" s="57" t="s">
        <v>11</v>
      </c>
      <c r="BA1" s="57" t="s">
        <v>12</v>
      </c>
      <c r="BB1" s="59" t="s">
        <v>13</v>
      </c>
    </row>
    <row r="2" spans="1:55" s="10" customFormat="1" ht="45">
      <c r="A2" s="56"/>
      <c r="B2" s="56"/>
      <c r="C2" s="56"/>
      <c r="D2" s="4" t="s">
        <v>14</v>
      </c>
      <c r="E2" s="5" t="s">
        <v>15</v>
      </c>
      <c r="F2" s="5" t="s">
        <v>16</v>
      </c>
      <c r="G2" s="5" t="s">
        <v>80</v>
      </c>
      <c r="H2" s="5" t="s">
        <v>81</v>
      </c>
      <c r="I2" s="38" t="s">
        <v>97</v>
      </c>
      <c r="J2" s="39" t="s">
        <v>98</v>
      </c>
      <c r="K2" s="5" t="s">
        <v>17</v>
      </c>
      <c r="L2" s="5" t="s">
        <v>18</v>
      </c>
      <c r="M2" s="5" t="s">
        <v>19</v>
      </c>
      <c r="N2" s="5" t="s">
        <v>20</v>
      </c>
      <c r="O2" s="5" t="s">
        <v>90</v>
      </c>
      <c r="P2" s="38" t="s">
        <v>99</v>
      </c>
      <c r="Q2" s="39" t="s">
        <v>100</v>
      </c>
      <c r="R2" s="5" t="s">
        <v>21</v>
      </c>
      <c r="S2" s="5" t="s">
        <v>22</v>
      </c>
      <c r="T2" s="5" t="s">
        <v>23</v>
      </c>
      <c r="U2" s="5" t="s">
        <v>24</v>
      </c>
      <c r="V2" s="5" t="s">
        <v>91</v>
      </c>
      <c r="W2" s="38" t="s">
        <v>101</v>
      </c>
      <c r="X2" s="39" t="s">
        <v>102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92</v>
      </c>
      <c r="AD2" s="38" t="s">
        <v>103</v>
      </c>
      <c r="AE2" s="39" t="s">
        <v>104</v>
      </c>
      <c r="AF2" s="5" t="s">
        <v>29</v>
      </c>
      <c r="AG2" s="5" t="s">
        <v>30</v>
      </c>
      <c r="AH2" s="5" t="s">
        <v>31</v>
      </c>
      <c r="AI2" s="5" t="s">
        <v>93</v>
      </c>
      <c r="AJ2" s="5" t="s">
        <v>94</v>
      </c>
      <c r="AK2" s="39" t="s">
        <v>105</v>
      </c>
      <c r="AL2" s="39" t="s">
        <v>106</v>
      </c>
      <c r="AM2" s="5" t="s">
        <v>32</v>
      </c>
      <c r="AN2" s="5" t="s">
        <v>33</v>
      </c>
      <c r="AO2" s="35" t="s">
        <v>34</v>
      </c>
      <c r="AP2" s="5" t="s">
        <v>95</v>
      </c>
      <c r="AQ2" s="5" t="s">
        <v>96</v>
      </c>
      <c r="AR2" s="35" t="s">
        <v>107</v>
      </c>
      <c r="AS2" s="35" t="s">
        <v>108</v>
      </c>
      <c r="AT2" s="54"/>
      <c r="AU2" s="58"/>
      <c r="AV2" s="62"/>
      <c r="AW2" s="64"/>
      <c r="AX2" s="58"/>
      <c r="AY2" s="58"/>
      <c r="AZ2" s="58"/>
      <c r="BA2" s="58"/>
      <c r="BB2" s="60"/>
      <c r="BC2" s="9"/>
    </row>
    <row r="3" spans="1:55" s="16" customFormat="1" ht="30">
      <c r="A3" s="12">
        <v>4065</v>
      </c>
      <c r="B3" s="11" t="s">
        <v>60</v>
      </c>
      <c r="C3" s="11" t="s">
        <v>61</v>
      </c>
      <c r="D3" s="14" t="s">
        <v>59</v>
      </c>
      <c r="E3" s="15" t="s">
        <v>59</v>
      </c>
      <c r="F3" s="15" t="s">
        <v>59</v>
      </c>
      <c r="G3" s="15" t="e">
        <f>AVERAGE(D3:F3)</f>
        <v>#DIV/0!</v>
      </c>
      <c r="H3" s="15" t="e">
        <f>STDEV(D3:F3)</f>
        <v>#DIV/0!</v>
      </c>
      <c r="I3" s="15"/>
      <c r="J3" s="15"/>
      <c r="K3" s="16" t="s">
        <v>59</v>
      </c>
      <c r="L3" s="16" t="s">
        <v>59</v>
      </c>
      <c r="M3" s="16" t="s">
        <v>59</v>
      </c>
      <c r="N3" s="16" t="e">
        <f>AVERAGE(K3:M3)</f>
        <v>#DIV/0!</v>
      </c>
      <c r="O3" s="16" t="e">
        <f>STDEV(K3:M3)</f>
        <v>#DIV/0!</v>
      </c>
      <c r="R3" s="15">
        <v>15.86</v>
      </c>
      <c r="S3" s="15">
        <v>15.39</v>
      </c>
      <c r="T3" s="15">
        <v>15.6</v>
      </c>
      <c r="U3" s="15">
        <f>AVERAGE(R3:T3)</f>
        <v>15.616666666666667</v>
      </c>
      <c r="V3" s="15">
        <f>STDEV(R3:T3)</f>
        <v>0.23544284515213681</v>
      </c>
      <c r="W3" s="15">
        <v>1.84</v>
      </c>
      <c r="X3" s="15">
        <v>22.11</v>
      </c>
      <c r="Y3" s="16">
        <v>7.37</v>
      </c>
      <c r="Z3" s="16">
        <v>7.55</v>
      </c>
      <c r="AA3" s="16">
        <v>7.84</v>
      </c>
      <c r="AB3" s="16">
        <f>AVERAGE(Y3:AA3)</f>
        <v>7.586666666666666</v>
      </c>
      <c r="AC3" s="16">
        <f>STDEV(Y3:AA3)</f>
        <v>0.2371356854910987</v>
      </c>
      <c r="AD3" s="16">
        <v>3.97</v>
      </c>
      <c r="AE3" s="16">
        <v>47.66</v>
      </c>
      <c r="AF3" s="15">
        <v>20.04</v>
      </c>
      <c r="AG3" s="15">
        <v>20.28</v>
      </c>
      <c r="AH3" s="15">
        <v>19.45</v>
      </c>
      <c r="AI3" s="15">
        <f>AVERAGE(AF3:AH3)</f>
        <v>19.923333333333332</v>
      </c>
      <c r="AJ3" s="15">
        <f>STDEV(AF3:AH3)</f>
        <v>0.42712215270731857</v>
      </c>
      <c r="AK3" s="15">
        <v>0.75</v>
      </c>
      <c r="AL3" s="15">
        <v>9.01</v>
      </c>
      <c r="AM3" s="16" t="s">
        <v>59</v>
      </c>
      <c r="AN3" s="16" t="s">
        <v>59</v>
      </c>
      <c r="AO3" s="16" t="s">
        <v>59</v>
      </c>
      <c r="AP3" s="13" t="e">
        <f>AVERAGE(AM3:AO3)</f>
        <v>#DIV/0!</v>
      </c>
      <c r="AQ3" s="16" t="e">
        <f>STDEV(AM3:AO3)</f>
        <v>#DIV/0!</v>
      </c>
      <c r="AR3" s="18"/>
      <c r="AS3" s="18"/>
      <c r="AT3" s="18"/>
      <c r="AU3" s="16" t="s">
        <v>62</v>
      </c>
      <c r="AV3" s="13" t="s">
        <v>63</v>
      </c>
      <c r="AW3" s="19" t="s">
        <v>64</v>
      </c>
      <c r="AY3" s="16" t="s">
        <v>65</v>
      </c>
      <c r="AZ3" s="16" t="s">
        <v>66</v>
      </c>
      <c r="BA3" s="16" t="s">
        <v>67</v>
      </c>
      <c r="BB3" s="20" t="s">
        <v>68</v>
      </c>
      <c r="BC3" s="18"/>
    </row>
    <row r="4" spans="1:55" s="16" customFormat="1" ht="48">
      <c r="A4" s="12">
        <v>7056</v>
      </c>
      <c r="B4" s="11" t="s">
        <v>69</v>
      </c>
      <c r="C4" s="11" t="s">
        <v>61</v>
      </c>
      <c r="D4" s="14">
        <v>75.95</v>
      </c>
      <c r="E4" s="15">
        <v>76.069999999999993</v>
      </c>
      <c r="F4" s="15">
        <v>75.069999999999993</v>
      </c>
      <c r="G4" s="15">
        <f>AVERAGE(D4:F4)</f>
        <v>75.696666666666658</v>
      </c>
      <c r="H4" s="15">
        <f>STDEV(D4:F4)</f>
        <v>0.54601587278515618</v>
      </c>
      <c r="I4" s="15">
        <v>3.61</v>
      </c>
      <c r="J4" s="15"/>
      <c r="K4" s="16" t="s">
        <v>59</v>
      </c>
      <c r="L4" s="16" t="s">
        <v>59</v>
      </c>
      <c r="M4" s="16" t="s">
        <v>59</v>
      </c>
      <c r="N4" s="16" t="e">
        <f>AVERAGE(K4:M4)</f>
        <v>#DIV/0!</v>
      </c>
      <c r="O4" s="16" t="e">
        <f>STDEV(K4:M4)</f>
        <v>#DIV/0!</v>
      </c>
      <c r="R4" s="15">
        <v>17.850000000000001</v>
      </c>
      <c r="S4" s="15">
        <v>18.010000000000002</v>
      </c>
      <c r="T4" s="15">
        <v>17.82</v>
      </c>
      <c r="U4" s="15">
        <f>AVERAGE(R4:T4)</f>
        <v>17.893333333333334</v>
      </c>
      <c r="V4" s="15">
        <f>STDEV(R4:T4)</f>
        <v>0.10214368964029757</v>
      </c>
      <c r="W4" s="15">
        <v>3.75</v>
      </c>
      <c r="X4" s="15">
        <v>45.02</v>
      </c>
      <c r="Y4" s="16">
        <v>7.17</v>
      </c>
      <c r="Z4" s="16">
        <v>6.86</v>
      </c>
      <c r="AA4" s="16">
        <v>7.04</v>
      </c>
      <c r="AB4" s="16">
        <f>AVERAGE(Y4:AA4)</f>
        <v>7.0233333333333334</v>
      </c>
      <c r="AC4" s="16">
        <f>STDEV(Y4:AA4)</f>
        <v>0.1556705923844747</v>
      </c>
      <c r="AD4" s="16">
        <v>3.22</v>
      </c>
      <c r="AE4" s="16">
        <v>38.630000000000003</v>
      </c>
      <c r="AF4" s="15" t="s">
        <v>59</v>
      </c>
      <c r="AG4" s="15" t="s">
        <v>59</v>
      </c>
      <c r="AH4" s="15" t="s">
        <v>59</v>
      </c>
      <c r="AI4" s="15" t="e">
        <f>AVERAGE(AF4:AH4)</f>
        <v>#DIV/0!</v>
      </c>
      <c r="AJ4" s="15" t="e">
        <f>STDEV(AF4:AH4)</f>
        <v>#DIV/0!</v>
      </c>
      <c r="AK4" s="15"/>
      <c r="AL4" s="15"/>
      <c r="AM4" s="16">
        <v>7.58</v>
      </c>
      <c r="AN4" s="16">
        <v>7.77</v>
      </c>
      <c r="AO4" s="16">
        <v>7.74</v>
      </c>
      <c r="AP4" s="13">
        <f>AVERAGE(AM4:AO4)</f>
        <v>7.6966666666666663</v>
      </c>
      <c r="AQ4" s="16">
        <f>STDEV(AM4:AO4)</f>
        <v>0.10214368964029694</v>
      </c>
      <c r="AR4" s="18">
        <v>2.64</v>
      </c>
      <c r="AS4" s="18">
        <v>31.71</v>
      </c>
      <c r="AT4" s="18" t="s">
        <v>70</v>
      </c>
      <c r="AU4" s="16" t="s">
        <v>71</v>
      </c>
      <c r="AV4" s="13" t="s">
        <v>72</v>
      </c>
      <c r="AW4" s="19" t="s">
        <v>73</v>
      </c>
      <c r="AX4" s="16" t="s">
        <v>74</v>
      </c>
      <c r="AY4" s="16" t="s">
        <v>75</v>
      </c>
      <c r="AZ4" s="16" t="s">
        <v>76</v>
      </c>
      <c r="BA4" s="16" t="s">
        <v>77</v>
      </c>
      <c r="BB4" s="20" t="s">
        <v>78</v>
      </c>
      <c r="BC4" s="18"/>
    </row>
  </sheetData>
  <mergeCells count="13">
    <mergeCell ref="BA1:BA2"/>
    <mergeCell ref="BB1:BB2"/>
    <mergeCell ref="AU1:AU2"/>
    <mergeCell ref="AV1:AV2"/>
    <mergeCell ref="AW1:AW2"/>
    <mergeCell ref="AX1:AX2"/>
    <mergeCell ref="AY1:AY2"/>
    <mergeCell ref="AZ1:AZ2"/>
    <mergeCell ref="AT1:AT2"/>
    <mergeCell ref="A1:A2"/>
    <mergeCell ref="B1:B2"/>
    <mergeCell ref="C1:C2"/>
    <mergeCell ref="D1:AQ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sqref="A1:A1048576"/>
    </sheetView>
  </sheetViews>
  <sheetFormatPr baseColWidth="10" defaultRowHeight="15" x14ac:dyDescent="0"/>
  <sheetData>
    <row r="1" spans="1:3" ht="30">
      <c r="A1" s="39" t="s">
        <v>97</v>
      </c>
      <c r="B1" s="15">
        <v>999</v>
      </c>
      <c r="C1" s="12">
        <v>4065</v>
      </c>
    </row>
    <row r="2" spans="1:3" ht="30">
      <c r="A2" s="39" t="s">
        <v>99</v>
      </c>
      <c r="B2" s="16">
        <v>999</v>
      </c>
      <c r="C2" s="12">
        <v>4065</v>
      </c>
    </row>
    <row r="3" spans="1:3" ht="30">
      <c r="A3" s="39" t="s">
        <v>101</v>
      </c>
      <c r="B3" s="15">
        <v>1.84</v>
      </c>
      <c r="C3" s="12">
        <v>4065</v>
      </c>
    </row>
    <row r="4" spans="1:3" ht="45">
      <c r="A4" s="39" t="s">
        <v>103</v>
      </c>
      <c r="B4" s="16">
        <v>3.97</v>
      </c>
      <c r="C4" s="12">
        <v>4065</v>
      </c>
    </row>
    <row r="5" spans="1:3" ht="45">
      <c r="A5" s="39" t="s">
        <v>105</v>
      </c>
      <c r="B5" s="15">
        <v>0.75</v>
      </c>
      <c r="C5" s="12">
        <v>4065</v>
      </c>
    </row>
    <row r="6" spans="1:3" ht="45">
      <c r="A6" s="35" t="s">
        <v>107</v>
      </c>
      <c r="B6" s="18">
        <v>999</v>
      </c>
      <c r="C6" s="12">
        <v>4065</v>
      </c>
    </row>
    <row r="7" spans="1:3" ht="30">
      <c r="A7" s="39" t="s">
        <v>97</v>
      </c>
      <c r="B7" s="15">
        <v>3.61</v>
      </c>
      <c r="C7" s="12">
        <v>7056</v>
      </c>
    </row>
    <row r="8" spans="1:3" ht="30">
      <c r="A8" s="39" t="s">
        <v>99</v>
      </c>
      <c r="B8" s="16">
        <v>999</v>
      </c>
      <c r="C8" s="12">
        <v>7056</v>
      </c>
    </row>
    <row r="9" spans="1:3" ht="30">
      <c r="A9" s="39" t="s">
        <v>101</v>
      </c>
      <c r="B9" s="15">
        <v>3.75</v>
      </c>
      <c r="C9" s="12">
        <v>7056</v>
      </c>
    </row>
    <row r="10" spans="1:3" ht="45">
      <c r="A10" s="39" t="s">
        <v>103</v>
      </c>
      <c r="B10" s="16">
        <v>3.22</v>
      </c>
      <c r="C10" s="12">
        <v>7056</v>
      </c>
    </row>
    <row r="11" spans="1:3" ht="45">
      <c r="A11" s="39" t="s">
        <v>105</v>
      </c>
      <c r="B11" s="15">
        <v>999</v>
      </c>
      <c r="C11" s="12">
        <v>7056</v>
      </c>
    </row>
    <row r="12" spans="1:3" ht="45">
      <c r="A12" s="35" t="s">
        <v>107</v>
      </c>
      <c r="B12" s="18">
        <v>2.64</v>
      </c>
      <c r="C12" s="12">
        <v>7056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2"/>
  <sheetViews>
    <sheetView workbookViewId="0">
      <selection activeCell="D43" sqref="D43"/>
    </sheetView>
  </sheetViews>
  <sheetFormatPr baseColWidth="10" defaultRowHeight="15" x14ac:dyDescent="0"/>
  <sheetData>
    <row r="1" spans="1:73" s="3" customFormat="1" ht="15" customHeight="1">
      <c r="A1" s="55" t="s">
        <v>0</v>
      </c>
      <c r="B1" s="55" t="s">
        <v>1</v>
      </c>
      <c r="C1" s="55" t="s">
        <v>2</v>
      </c>
      <c r="D1" s="48" t="s">
        <v>3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0"/>
      <c r="AG1" s="50"/>
      <c r="AH1" s="48" t="s">
        <v>4</v>
      </c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50"/>
      <c r="BJ1" s="50"/>
      <c r="BK1" s="50"/>
      <c r="BL1" s="53" t="s">
        <v>5</v>
      </c>
      <c r="BM1" s="57" t="s">
        <v>6</v>
      </c>
      <c r="BN1" s="61" t="s">
        <v>7</v>
      </c>
      <c r="BO1" s="63" t="s">
        <v>8</v>
      </c>
      <c r="BP1" s="57" t="s">
        <v>9</v>
      </c>
      <c r="BQ1" s="57" t="s">
        <v>10</v>
      </c>
      <c r="BR1" s="57" t="s">
        <v>11</v>
      </c>
      <c r="BS1" s="57" t="s">
        <v>12</v>
      </c>
      <c r="BT1" s="59" t="s">
        <v>13</v>
      </c>
    </row>
    <row r="2" spans="1:73" s="10" customFormat="1" ht="60">
      <c r="A2" s="56"/>
      <c r="B2" s="56"/>
      <c r="C2" s="56"/>
      <c r="D2" s="4" t="s">
        <v>14</v>
      </c>
      <c r="E2" s="5" t="s">
        <v>15</v>
      </c>
      <c r="F2" s="5" t="s">
        <v>16</v>
      </c>
      <c r="G2" s="5" t="s">
        <v>80</v>
      </c>
      <c r="H2" s="5" t="s">
        <v>81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90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91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92</v>
      </c>
      <c r="X2" s="5" t="s">
        <v>29</v>
      </c>
      <c r="Y2" s="5" t="s">
        <v>30</v>
      </c>
      <c r="Z2" s="5" t="s">
        <v>31</v>
      </c>
      <c r="AA2" s="5" t="s">
        <v>93</v>
      </c>
      <c r="AB2" s="5" t="s">
        <v>94</v>
      </c>
      <c r="AC2" s="5" t="s">
        <v>32</v>
      </c>
      <c r="AD2" s="5" t="s">
        <v>33</v>
      </c>
      <c r="AE2" s="35" t="s">
        <v>34</v>
      </c>
      <c r="AF2" s="5" t="s">
        <v>95</v>
      </c>
      <c r="AG2" s="5" t="s">
        <v>96</v>
      </c>
      <c r="AH2" s="4" t="s">
        <v>35</v>
      </c>
      <c r="AI2" s="5" t="s">
        <v>36</v>
      </c>
      <c r="AJ2" s="5" t="s">
        <v>37</v>
      </c>
      <c r="AK2" s="5" t="s">
        <v>80</v>
      </c>
      <c r="AL2" s="5" t="s">
        <v>81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82</v>
      </c>
      <c r="AR2" s="5" t="s">
        <v>43</v>
      </c>
      <c r="AS2" s="5" t="s">
        <v>44</v>
      </c>
      <c r="AT2" s="5" t="s">
        <v>45</v>
      </c>
      <c r="AU2" s="5" t="s">
        <v>46</v>
      </c>
      <c r="AV2" s="5" t="s">
        <v>83</v>
      </c>
      <c r="AW2" s="5" t="s">
        <v>47</v>
      </c>
      <c r="AX2" s="5" t="s">
        <v>48</v>
      </c>
      <c r="AY2" s="5" t="s">
        <v>49</v>
      </c>
      <c r="AZ2" s="5" t="s">
        <v>84</v>
      </c>
      <c r="BA2" s="5" t="s">
        <v>85</v>
      </c>
      <c r="BB2" s="5" t="s">
        <v>51</v>
      </c>
      <c r="BC2" s="5" t="s">
        <v>52</v>
      </c>
      <c r="BD2" s="5" t="s">
        <v>53</v>
      </c>
      <c r="BE2" s="5" t="s">
        <v>54</v>
      </c>
      <c r="BF2" s="5" t="s">
        <v>86</v>
      </c>
      <c r="BG2" s="5" t="s">
        <v>55</v>
      </c>
      <c r="BH2" s="5" t="s">
        <v>56</v>
      </c>
      <c r="BI2" s="35" t="s">
        <v>57</v>
      </c>
      <c r="BJ2" s="35" t="s">
        <v>58</v>
      </c>
      <c r="BK2" s="35" t="s">
        <v>87</v>
      </c>
      <c r="BL2" s="54"/>
      <c r="BM2" s="58"/>
      <c r="BN2" s="62"/>
      <c r="BO2" s="64"/>
      <c r="BP2" s="58"/>
      <c r="BQ2" s="58"/>
      <c r="BR2" s="58"/>
      <c r="BS2" s="58"/>
      <c r="BT2" s="60"/>
      <c r="BU2" s="9"/>
    </row>
  </sheetData>
  <mergeCells count="14">
    <mergeCell ref="BL1:BL2"/>
    <mergeCell ref="A1:A2"/>
    <mergeCell ref="B1:B2"/>
    <mergeCell ref="C1:C2"/>
    <mergeCell ref="D1:AG1"/>
    <mergeCell ref="AH1:BK1"/>
    <mergeCell ref="BS1:BS2"/>
    <mergeCell ref="BT1:BT2"/>
    <mergeCell ref="BM1:BM2"/>
    <mergeCell ref="BN1:BN2"/>
    <mergeCell ref="BO1:BO2"/>
    <mergeCell ref="BP1:BP2"/>
    <mergeCell ref="BQ1:BQ2"/>
    <mergeCell ref="BR1:BR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2"/>
  <sheetViews>
    <sheetView workbookViewId="0">
      <selection sqref="A1:XFD2"/>
    </sheetView>
  </sheetViews>
  <sheetFormatPr baseColWidth="10" defaultRowHeight="15" x14ac:dyDescent="0"/>
  <sheetData>
    <row r="1" spans="1:73" s="3" customFormat="1" ht="15" customHeight="1">
      <c r="A1" s="55" t="s">
        <v>0</v>
      </c>
      <c r="B1" s="55" t="s">
        <v>1</v>
      </c>
      <c r="C1" s="55" t="s">
        <v>2</v>
      </c>
      <c r="D1" s="48" t="s">
        <v>3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0"/>
      <c r="AG1" s="50"/>
      <c r="AH1" s="48" t="s">
        <v>4</v>
      </c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50"/>
      <c r="BJ1" s="50"/>
      <c r="BK1" s="50"/>
      <c r="BL1" s="53" t="s">
        <v>5</v>
      </c>
      <c r="BM1" s="57" t="s">
        <v>6</v>
      </c>
      <c r="BN1" s="61" t="s">
        <v>7</v>
      </c>
      <c r="BO1" s="63" t="s">
        <v>8</v>
      </c>
      <c r="BP1" s="57" t="s">
        <v>9</v>
      </c>
      <c r="BQ1" s="57" t="s">
        <v>10</v>
      </c>
      <c r="BR1" s="57" t="s">
        <v>11</v>
      </c>
      <c r="BS1" s="57" t="s">
        <v>12</v>
      </c>
      <c r="BT1" s="59" t="s">
        <v>13</v>
      </c>
    </row>
    <row r="2" spans="1:73" s="10" customFormat="1" ht="60">
      <c r="A2" s="56"/>
      <c r="B2" s="56"/>
      <c r="C2" s="56"/>
      <c r="D2" s="4" t="s">
        <v>14</v>
      </c>
      <c r="E2" s="5" t="s">
        <v>15</v>
      </c>
      <c r="F2" s="5" t="s">
        <v>16</v>
      </c>
      <c r="G2" s="5" t="s">
        <v>80</v>
      </c>
      <c r="H2" s="5" t="s">
        <v>81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90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91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92</v>
      </c>
      <c r="X2" s="5" t="s">
        <v>29</v>
      </c>
      <c r="Y2" s="5" t="s">
        <v>30</v>
      </c>
      <c r="Z2" s="5" t="s">
        <v>31</v>
      </c>
      <c r="AA2" s="5" t="s">
        <v>93</v>
      </c>
      <c r="AB2" s="5" t="s">
        <v>94</v>
      </c>
      <c r="AC2" s="5" t="s">
        <v>32</v>
      </c>
      <c r="AD2" s="5" t="s">
        <v>33</v>
      </c>
      <c r="AE2" s="35" t="s">
        <v>34</v>
      </c>
      <c r="AF2" s="5" t="s">
        <v>95</v>
      </c>
      <c r="AG2" s="5" t="s">
        <v>96</v>
      </c>
      <c r="AH2" s="4" t="s">
        <v>35</v>
      </c>
      <c r="AI2" s="5" t="s">
        <v>36</v>
      </c>
      <c r="AJ2" s="5" t="s">
        <v>37</v>
      </c>
      <c r="AK2" s="5" t="s">
        <v>80</v>
      </c>
      <c r="AL2" s="5" t="s">
        <v>81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82</v>
      </c>
      <c r="AR2" s="5" t="s">
        <v>43</v>
      </c>
      <c r="AS2" s="5" t="s">
        <v>44</v>
      </c>
      <c r="AT2" s="5" t="s">
        <v>45</v>
      </c>
      <c r="AU2" s="5" t="s">
        <v>46</v>
      </c>
      <c r="AV2" s="5" t="s">
        <v>83</v>
      </c>
      <c r="AW2" s="5" t="s">
        <v>47</v>
      </c>
      <c r="AX2" s="5" t="s">
        <v>48</v>
      </c>
      <c r="AY2" s="5" t="s">
        <v>49</v>
      </c>
      <c r="AZ2" s="5" t="s">
        <v>84</v>
      </c>
      <c r="BA2" s="5" t="s">
        <v>85</v>
      </c>
      <c r="BB2" s="5" t="s">
        <v>51</v>
      </c>
      <c r="BC2" s="5" t="s">
        <v>52</v>
      </c>
      <c r="BD2" s="5" t="s">
        <v>53</v>
      </c>
      <c r="BE2" s="5" t="s">
        <v>54</v>
      </c>
      <c r="BF2" s="5" t="s">
        <v>86</v>
      </c>
      <c r="BG2" s="5" t="s">
        <v>55</v>
      </c>
      <c r="BH2" s="5" t="s">
        <v>56</v>
      </c>
      <c r="BI2" s="35" t="s">
        <v>57</v>
      </c>
      <c r="BJ2" s="35" t="s">
        <v>58</v>
      </c>
      <c r="BK2" s="35" t="s">
        <v>87</v>
      </c>
      <c r="BL2" s="54"/>
      <c r="BM2" s="58"/>
      <c r="BN2" s="62"/>
      <c r="BO2" s="64"/>
      <c r="BP2" s="58"/>
      <c r="BQ2" s="58"/>
      <c r="BR2" s="58"/>
      <c r="BS2" s="58"/>
      <c r="BT2" s="60"/>
      <c r="BU2" s="9"/>
    </row>
  </sheetData>
  <mergeCells count="14">
    <mergeCell ref="BL1:BL2"/>
    <mergeCell ref="A1:A2"/>
    <mergeCell ref="B1:B2"/>
    <mergeCell ref="C1:C2"/>
    <mergeCell ref="D1:AG1"/>
    <mergeCell ref="AH1:BK1"/>
    <mergeCell ref="BS1:BS2"/>
    <mergeCell ref="BT1:BT2"/>
    <mergeCell ref="BM1:BM2"/>
    <mergeCell ref="BN1:BN2"/>
    <mergeCell ref="BO1:BO2"/>
    <mergeCell ref="BP1:BP2"/>
    <mergeCell ref="BQ1:BQ2"/>
    <mergeCell ref="BR1:BR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"/>
  <sheetViews>
    <sheetView tabSelected="1" workbookViewId="0">
      <selection activeCell="A3" sqref="A3:XFD6"/>
    </sheetView>
  </sheetViews>
  <sheetFormatPr baseColWidth="10" defaultRowHeight="15" x14ac:dyDescent="0"/>
  <cols>
    <col min="4" max="20" width="10.83203125" customWidth="1"/>
    <col min="21" max="21" width="11.83203125" customWidth="1"/>
    <col min="22" max="63" width="10.83203125" customWidth="1"/>
    <col min="64" max="64" width="12.83203125" customWidth="1"/>
    <col min="65" max="66" width="13.1640625" customWidth="1"/>
    <col min="67" max="67" width="13.6640625" customWidth="1"/>
    <col min="68" max="68" width="27.6640625" customWidth="1"/>
  </cols>
  <sheetData>
    <row r="1" spans="1:43" s="3" customFormat="1" ht="15" customHeight="1">
      <c r="A1" s="55" t="s">
        <v>0</v>
      </c>
      <c r="B1" s="55" t="s">
        <v>1</v>
      </c>
      <c r="C1" s="55" t="s">
        <v>2</v>
      </c>
      <c r="D1" s="65" t="s">
        <v>4</v>
      </c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7"/>
      <c r="AH1" s="53" t="s">
        <v>5</v>
      </c>
      <c r="AI1" s="57" t="s">
        <v>6</v>
      </c>
      <c r="AJ1" s="61" t="s">
        <v>7</v>
      </c>
      <c r="AK1" s="63" t="s">
        <v>8</v>
      </c>
      <c r="AL1" s="57" t="s">
        <v>9</v>
      </c>
      <c r="AM1" s="57" t="s">
        <v>10</v>
      </c>
      <c r="AN1" s="57" t="s">
        <v>11</v>
      </c>
      <c r="AO1" s="57" t="s">
        <v>12</v>
      </c>
      <c r="AP1" s="59" t="s">
        <v>13</v>
      </c>
    </row>
    <row r="2" spans="1:43" s="10" customFormat="1" ht="60">
      <c r="A2" s="56"/>
      <c r="B2" s="56"/>
      <c r="C2" s="56"/>
      <c r="D2" s="7" t="s">
        <v>35</v>
      </c>
      <c r="E2" s="6" t="s">
        <v>36</v>
      </c>
      <c r="F2" s="6" t="s">
        <v>37</v>
      </c>
      <c r="G2" s="6" t="s">
        <v>38</v>
      </c>
      <c r="H2" s="6"/>
      <c r="I2" s="6" t="s">
        <v>39</v>
      </c>
      <c r="J2" s="6" t="s">
        <v>40</v>
      </c>
      <c r="K2" s="6" t="s">
        <v>41</v>
      </c>
      <c r="L2" s="6" t="s">
        <v>42</v>
      </c>
      <c r="M2" s="6"/>
      <c r="N2" s="6" t="s">
        <v>43</v>
      </c>
      <c r="O2" s="6" t="s">
        <v>44</v>
      </c>
      <c r="P2" s="6" t="s">
        <v>45</v>
      </c>
      <c r="Q2" s="6" t="s">
        <v>46</v>
      </c>
      <c r="R2" s="6"/>
      <c r="S2" s="6" t="s">
        <v>47</v>
      </c>
      <c r="T2" s="6" t="s">
        <v>48</v>
      </c>
      <c r="U2" s="6" t="s">
        <v>49</v>
      </c>
      <c r="V2" s="6" t="s">
        <v>50</v>
      </c>
      <c r="W2" s="6"/>
      <c r="X2" s="6" t="s">
        <v>51</v>
      </c>
      <c r="Y2" s="6" t="s">
        <v>52</v>
      </c>
      <c r="Z2" s="6" t="s">
        <v>53</v>
      </c>
      <c r="AA2" s="6" t="s">
        <v>54</v>
      </c>
      <c r="AB2" s="6"/>
      <c r="AC2" s="6" t="s">
        <v>55</v>
      </c>
      <c r="AD2" s="6" t="s">
        <v>56</v>
      </c>
      <c r="AE2" s="6" t="s">
        <v>57</v>
      </c>
      <c r="AF2" s="8" t="s">
        <v>58</v>
      </c>
      <c r="AH2" s="54"/>
      <c r="AI2" s="58"/>
      <c r="AJ2" s="62"/>
      <c r="AK2" s="64"/>
      <c r="AL2" s="58"/>
      <c r="AM2" s="58"/>
      <c r="AN2" s="58"/>
      <c r="AO2" s="58"/>
      <c r="AP2" s="60"/>
      <c r="AQ2" s="9"/>
    </row>
    <row r="3" spans="1:43" s="16" customFormat="1">
      <c r="A3" s="12">
        <v>7075</v>
      </c>
      <c r="B3" s="11" t="s">
        <v>60</v>
      </c>
      <c r="C3" s="11" t="s">
        <v>61</v>
      </c>
      <c r="D3" s="14" t="s">
        <v>59</v>
      </c>
      <c r="E3" s="15" t="s">
        <v>59</v>
      </c>
      <c r="F3" s="15" t="s">
        <v>59</v>
      </c>
      <c r="G3" s="15" t="e">
        <f>AVERAGE(D3:AU)</f>
        <v>#NAME?</v>
      </c>
      <c r="H3" s="15"/>
      <c r="I3" s="16" t="s">
        <v>59</v>
      </c>
      <c r="J3" s="16" t="s">
        <v>59</v>
      </c>
      <c r="K3" s="16" t="s">
        <v>59</v>
      </c>
      <c r="L3" s="16" t="e">
        <f>AVERAGE(I3:K3)</f>
        <v>#DIV/0!</v>
      </c>
      <c r="N3" s="15" t="s">
        <v>59</v>
      </c>
      <c r="O3" s="15" t="s">
        <v>59</v>
      </c>
      <c r="P3" s="15" t="s">
        <v>59</v>
      </c>
      <c r="Q3" s="15" t="e">
        <f>AVERAGE(N3:P3)</f>
        <v>#DIV/0!</v>
      </c>
      <c r="R3" s="15"/>
      <c r="S3" s="16" t="s">
        <v>59</v>
      </c>
      <c r="T3" s="16" t="s">
        <v>59</v>
      </c>
      <c r="U3" s="16" t="s">
        <v>59</v>
      </c>
      <c r="V3" s="16" t="e">
        <f>AVERAGE(S3:U3)</f>
        <v>#DIV/0!</v>
      </c>
      <c r="X3" s="15" t="s">
        <v>59</v>
      </c>
      <c r="Y3" s="15" t="s">
        <v>59</v>
      </c>
      <c r="Z3" s="15" t="s">
        <v>59</v>
      </c>
      <c r="AA3" s="15" t="e">
        <f>AVERAGE(X3:Z3)</f>
        <v>#DIV/0!</v>
      </c>
      <c r="AB3" s="15"/>
      <c r="AC3" s="16" t="s">
        <v>59</v>
      </c>
      <c r="AD3" s="16" t="s">
        <v>59</v>
      </c>
      <c r="AE3" s="16" t="s">
        <v>59</v>
      </c>
      <c r="AF3" s="17" t="e">
        <f>AVERAGE(AC3:AE3)</f>
        <v>#DIV/0!</v>
      </c>
      <c r="AH3" s="18"/>
      <c r="AJ3" s="13"/>
      <c r="AK3" s="19"/>
      <c r="AP3" s="17"/>
      <c r="AQ3" s="18"/>
    </row>
    <row r="4" spans="1:43" s="16" customFormat="1" ht="30">
      <c r="A4" s="12">
        <v>8028</v>
      </c>
      <c r="B4" s="11" t="s">
        <v>60</v>
      </c>
      <c r="C4" s="11" t="s">
        <v>61</v>
      </c>
      <c r="D4" s="14" t="s">
        <v>59</v>
      </c>
      <c r="E4" s="15" t="s">
        <v>59</v>
      </c>
      <c r="F4" s="15" t="s">
        <v>59</v>
      </c>
      <c r="G4" s="15" t="e">
        <f>AVERAGE(D4:AU)</f>
        <v>#NAME?</v>
      </c>
      <c r="H4" s="15"/>
      <c r="I4" s="16" t="s">
        <v>59</v>
      </c>
      <c r="J4" s="16" t="s">
        <v>59</v>
      </c>
      <c r="K4" s="16" t="s">
        <v>59</v>
      </c>
      <c r="L4" s="16" t="e">
        <f>AVERAGE(I4:K4)</f>
        <v>#DIV/0!</v>
      </c>
      <c r="N4" s="15" t="s">
        <v>59</v>
      </c>
      <c r="O4" s="15" t="s">
        <v>59</v>
      </c>
      <c r="P4" s="15" t="s">
        <v>59</v>
      </c>
      <c r="Q4" s="15" t="e">
        <f>AVERAGE(N4:P4)</f>
        <v>#DIV/0!</v>
      </c>
      <c r="R4" s="15"/>
      <c r="S4" s="16" t="s">
        <v>59</v>
      </c>
      <c r="T4" s="16" t="s">
        <v>59</v>
      </c>
      <c r="U4" s="16" t="s">
        <v>59</v>
      </c>
      <c r="V4" s="16" t="e">
        <f>AVERAGE(S4:U4)</f>
        <v>#DIV/0!</v>
      </c>
      <c r="X4" s="15" t="s">
        <v>59</v>
      </c>
      <c r="Y4" s="15" t="s">
        <v>59</v>
      </c>
      <c r="Z4" s="15" t="s">
        <v>59</v>
      </c>
      <c r="AA4" s="15" t="e">
        <f>AVERAGE(X4:Z4)</f>
        <v>#DIV/0!</v>
      </c>
      <c r="AB4" s="15"/>
      <c r="AC4" s="16" t="s">
        <v>59</v>
      </c>
      <c r="AD4" s="16" t="s">
        <v>59</v>
      </c>
      <c r="AE4" s="16" t="s">
        <v>59</v>
      </c>
      <c r="AF4" s="17" t="e">
        <f>AVERAGE(AC4:AE4)</f>
        <v>#DIV/0!</v>
      </c>
      <c r="AH4" s="18"/>
      <c r="AJ4" s="13"/>
      <c r="AK4" s="19"/>
      <c r="AP4" s="17" t="s">
        <v>79</v>
      </c>
      <c r="AQ4" s="18"/>
    </row>
    <row r="5" spans="1:43" s="25" customFormat="1">
      <c r="A5" s="22">
        <v>8247</v>
      </c>
      <c r="B5" s="21" t="s">
        <v>60</v>
      </c>
      <c r="C5" s="21" t="s">
        <v>61</v>
      </c>
      <c r="D5" s="24"/>
      <c r="G5" s="25" t="e">
        <f>AVERAGE(D5:AU)</f>
        <v>#NAME?</v>
      </c>
      <c r="L5" s="25" t="e">
        <f>AVERAGE(I5:K5)</f>
        <v>#DIV/0!</v>
      </c>
      <c r="Q5" s="25" t="e">
        <f>AVERAGE(N5:P5)</f>
        <v>#DIV/0!</v>
      </c>
      <c r="V5" s="25" t="e">
        <f>AVERAGE(S5:U5)</f>
        <v>#DIV/0!</v>
      </c>
      <c r="AA5" s="25" t="e">
        <f>AVERAGE(X5:Z5)</f>
        <v>#DIV/0!</v>
      </c>
      <c r="AF5" s="26" t="e">
        <f>AVERAGE(AC5:AE5)</f>
        <v>#DIV/0!</v>
      </c>
      <c r="AH5" s="27"/>
      <c r="AJ5" s="23"/>
      <c r="AK5" s="24"/>
      <c r="AP5" s="26"/>
      <c r="AQ5" s="27"/>
    </row>
    <row r="6" spans="1:43" s="16" customFormat="1" ht="25" thickBot="1">
      <c r="A6" s="12">
        <v>8251</v>
      </c>
      <c r="B6" s="11" t="s">
        <v>69</v>
      </c>
      <c r="C6" s="11" t="s">
        <v>61</v>
      </c>
      <c r="D6" s="28" t="s">
        <v>59</v>
      </c>
      <c r="E6" s="29" t="s">
        <v>59</v>
      </c>
      <c r="F6" s="29" t="s">
        <v>59</v>
      </c>
      <c r="G6" s="29" t="e">
        <f>AVERAGE(D6:AU)</f>
        <v>#NAME?</v>
      </c>
      <c r="H6" s="29"/>
      <c r="I6" s="30" t="s">
        <v>59</v>
      </c>
      <c r="J6" s="30" t="s">
        <v>59</v>
      </c>
      <c r="K6" s="30" t="s">
        <v>59</v>
      </c>
      <c r="L6" s="30" t="e">
        <f>AVERAGE(I6:K6)</f>
        <v>#DIV/0!</v>
      </c>
      <c r="M6" s="30"/>
      <c r="N6" s="29" t="s">
        <v>59</v>
      </c>
      <c r="O6" s="29" t="s">
        <v>59</v>
      </c>
      <c r="P6" s="29" t="s">
        <v>59</v>
      </c>
      <c r="Q6" s="29" t="e">
        <f>AVERAGE(N6:P6)</f>
        <v>#DIV/0!</v>
      </c>
      <c r="R6" s="29"/>
      <c r="S6" s="30" t="s">
        <v>59</v>
      </c>
      <c r="T6" s="30" t="s">
        <v>59</v>
      </c>
      <c r="U6" s="30" t="s">
        <v>59</v>
      </c>
      <c r="V6" s="30" t="e">
        <f>AVERAGE(S6:U6)</f>
        <v>#DIV/0!</v>
      </c>
      <c r="W6" s="30"/>
      <c r="X6" s="29" t="s">
        <v>59</v>
      </c>
      <c r="Y6" s="29" t="s">
        <v>59</v>
      </c>
      <c r="Z6" s="29" t="s">
        <v>59</v>
      </c>
      <c r="AA6" s="29" t="e">
        <f>AVERAGE(X6:Z6)</f>
        <v>#DIV/0!</v>
      </c>
      <c r="AB6" s="29"/>
      <c r="AC6" s="30" t="s">
        <v>59</v>
      </c>
      <c r="AD6" s="30" t="s">
        <v>59</v>
      </c>
      <c r="AE6" s="30" t="s">
        <v>59</v>
      </c>
      <c r="AF6" s="31" t="e">
        <f>AVERAGE(AC6:AE6)</f>
        <v>#DIV/0!</v>
      </c>
      <c r="AH6" s="32"/>
      <c r="AI6" s="30"/>
      <c r="AJ6" s="33"/>
      <c r="AK6" s="34"/>
      <c r="AL6" s="30"/>
      <c r="AM6" s="30"/>
      <c r="AN6" s="30"/>
      <c r="AO6" s="30"/>
      <c r="AP6" s="31"/>
      <c r="AQ6" s="18"/>
    </row>
  </sheetData>
  <mergeCells count="13">
    <mergeCell ref="AI1:AI2"/>
    <mergeCell ref="AP1:AP2"/>
    <mergeCell ref="AJ1:AJ2"/>
    <mergeCell ref="AK1:AK2"/>
    <mergeCell ref="AL1:AL2"/>
    <mergeCell ref="AM1:AM2"/>
    <mergeCell ref="AN1:AN2"/>
    <mergeCell ref="AO1:AO2"/>
    <mergeCell ref="A1:A2"/>
    <mergeCell ref="B1:B2"/>
    <mergeCell ref="C1:C2"/>
    <mergeCell ref="D1:AG1"/>
    <mergeCell ref="AH1:AH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Newborn-Fetal</vt:lpstr>
      <vt:lpstr>Juvenile</vt:lpstr>
      <vt:lpstr>Sheet1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2015-09-04T21:56:15Z</dcterms:modified>
</cp:coreProperties>
</file>